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tabRatio="684" activeTab="0"/>
  </bookViews>
  <sheets>
    <sheet name="RESUMEN " sheetId="1" r:id="rId1"/>
    <sheet name="GASTO EN PERSONAL" sheetId="2" r:id="rId2"/>
    <sheet name="EQUIPAMIENTO" sheetId="3" r:id="rId3"/>
    <sheet name="GASTOS DE OPERACIÓN" sheetId="4" r:id="rId4"/>
    <sheet name="OVERHEAD" sheetId="5" r:id="rId5"/>
    <sheet name="OTRAS FUENTES DE FINANCIAMIENTO" sheetId="6" r:id="rId6"/>
    <sheet name="INSTITUCIONES PRIVADAS " sheetId="7" r:id="rId7"/>
    <sheet name="APORTES PYMES" sheetId="8" r:id="rId8"/>
  </sheets>
  <definedNames/>
  <calcPr fullCalcOnLoad="1"/>
</workbook>
</file>

<file path=xl/sharedStrings.xml><?xml version="1.0" encoding="utf-8"?>
<sst xmlns="http://schemas.openxmlformats.org/spreadsheetml/2006/main" count="184" uniqueCount="74">
  <si>
    <t>Ítem</t>
  </si>
  <si>
    <t>PERSONAL CONTRATADO EXCLUSIVAMENTE PARA EL PROYECTO</t>
  </si>
  <si>
    <t xml:space="preserve">PERSONAL CONTRATADO POR LA INSTITUCIÓN BENEFICIARIA </t>
  </si>
  <si>
    <t>GASTO EN PERSONAL</t>
  </si>
  <si>
    <t>EQUIPAMIENTO</t>
  </si>
  <si>
    <t>GASTOS DE OPERACIÓN</t>
  </si>
  <si>
    <t>GASTOS DE ADMINISTRACIÓN SUPERIOR - OVERHEAD</t>
  </si>
  <si>
    <t>Monto final CONICYT</t>
  </si>
  <si>
    <t>Total Gasto en Personal</t>
  </si>
  <si>
    <t xml:space="preserve">Ingrese detalle de personal </t>
  </si>
  <si>
    <t>Sub Total Personal contratado por la institución beneficiaria</t>
  </si>
  <si>
    <t>Ingrese detalle de Equipamiento</t>
  </si>
  <si>
    <t>Total Gasto en Equipos</t>
  </si>
  <si>
    <t>Sub Total Personal contratado exclusivamente para el proyecto</t>
  </si>
  <si>
    <t>Total Gastos de Operación</t>
  </si>
  <si>
    <t>Total Gasto en Overhead</t>
  </si>
  <si>
    <t>SUBTOTAL</t>
  </si>
  <si>
    <t>Monto solicitado a CONICYT sin Gastos de Administración Superior</t>
  </si>
  <si>
    <t>OVERHEAD: Este porcentaje no podrá ser mayor a 3%</t>
  </si>
  <si>
    <t>GASTO EN PERSONAL: Este porcentaje no podrá ser mayor a 40%</t>
  </si>
  <si>
    <t>TOTAL SOLICITADO A CONICYT</t>
  </si>
  <si>
    <t>RESUMEN PRESUPUESTO CONICYT</t>
  </si>
  <si>
    <t>ITEM</t>
  </si>
  <si>
    <t>MONTO</t>
  </si>
  <si>
    <t>Institución Beneficiaria ($)</t>
  </si>
  <si>
    <t>Total Instituciones Asociadas ($)</t>
  </si>
  <si>
    <t>Total Otras Fuentes de Financiamiento ($)</t>
  </si>
  <si>
    <t xml:space="preserve">Total </t>
  </si>
  <si>
    <t>Pecuniario</t>
  </si>
  <si>
    <t>No Pecuniario</t>
  </si>
  <si>
    <t xml:space="preserve">TOTALES </t>
  </si>
  <si>
    <r>
      <t xml:space="preserve">TOTAL DE OTRAS FUENTES DE FINANCIAMIENTO - </t>
    </r>
    <r>
      <rPr>
        <i/>
        <sz val="11"/>
        <color indexed="8"/>
        <rFont val="Calibri"/>
        <family val="2"/>
      </rPr>
      <t>Aportes Pecuniarios</t>
    </r>
  </si>
  <si>
    <r>
      <t xml:space="preserve">TOTAL DE OTRAS FUENTES DE FINANCIAMIENTO - </t>
    </r>
    <r>
      <rPr>
        <i/>
        <sz val="11"/>
        <color indexed="8"/>
        <rFont val="Calibri"/>
        <family val="2"/>
      </rPr>
      <t>Aportes Valorizados</t>
    </r>
  </si>
  <si>
    <t>COSTO TOTAL DE LA PROPUESTA</t>
  </si>
  <si>
    <t>Ingrese detalle de Gastos de Administración superior - Overhead</t>
  </si>
  <si>
    <t xml:space="preserve">Detalle de aportes Pecuniarios Instituciones beneficiarias privadas </t>
  </si>
  <si>
    <t>IR</t>
  </si>
  <si>
    <t>DETALLE DE APORTES PECUNIARIOS INSTITUCIONES BENEFICIARIAS PRIVADAS</t>
  </si>
  <si>
    <t>DETALLE PRESUPUESTO CONICYT</t>
  </si>
  <si>
    <t>RESUMEN</t>
  </si>
  <si>
    <t>Descripción del gasto</t>
  </si>
  <si>
    <t>Unidad de Medida</t>
  </si>
  <si>
    <t>Valor unitario $</t>
  </si>
  <si>
    <t>Cantidad</t>
  </si>
  <si>
    <r>
      <t>Subítem (</t>
    </r>
    <r>
      <rPr>
        <sz val="11"/>
        <color theme="1"/>
        <rFont val="Calibri"/>
        <family val="2"/>
      </rPr>
      <t>Usar nombre del instructivo</t>
    </r>
    <r>
      <rPr>
        <b/>
        <sz val="11"/>
        <color indexed="8"/>
        <rFont val="Calibri"/>
        <family val="2"/>
      </rPr>
      <t>)</t>
    </r>
  </si>
  <si>
    <t>SUBTOTAL PRESUPUESTO CONICYT</t>
  </si>
  <si>
    <r>
      <t xml:space="preserve">Subítem
 </t>
    </r>
    <r>
      <rPr>
        <sz val="11"/>
        <color theme="1"/>
        <rFont val="Calibri"/>
        <family val="2"/>
      </rPr>
      <t>(Usar nombre del instructivo)</t>
    </r>
  </si>
  <si>
    <t>TOTAL PRESUPUESTO CONICYT</t>
  </si>
  <si>
    <t>GASTO DE OPERACIÓN</t>
  </si>
  <si>
    <t>OVERHEAD</t>
  </si>
  <si>
    <r>
      <t xml:space="preserve">Subítem </t>
    </r>
    <r>
      <rPr>
        <sz val="11"/>
        <color theme="1"/>
        <rFont val="Calibri"/>
        <family val="2"/>
      </rPr>
      <t>(Usar nombre del instructivo)</t>
    </r>
  </si>
  <si>
    <t>10% según costo total de este proyecto</t>
  </si>
  <si>
    <t>5% aporte Pecuniario según costo total de este proyecto</t>
  </si>
  <si>
    <t>5% aporte no Pecuniario según costo total de este proyecto</t>
  </si>
  <si>
    <t>Subtotal</t>
  </si>
  <si>
    <r>
      <t>Total</t>
    </r>
    <r>
      <rPr>
        <b/>
        <sz val="14"/>
        <rFont val="Calibri"/>
        <family val="2"/>
      </rPr>
      <t xml:space="preserve"> Aportes</t>
    </r>
  </si>
  <si>
    <t>Descripción del aporte</t>
  </si>
  <si>
    <r>
      <rPr>
        <b/>
        <sz val="11"/>
        <rFont val="Calibri"/>
        <family val="2"/>
      </rPr>
      <t xml:space="preserve">Total Empresa o PYMES($)
</t>
    </r>
    <r>
      <rPr>
        <sz val="11"/>
        <rFont val="Calibri"/>
        <family val="2"/>
      </rPr>
      <t xml:space="preserve">(PyMEs, Asociación Gremial) </t>
    </r>
  </si>
  <si>
    <r>
      <t xml:space="preserve">TOTAL PYMES </t>
    </r>
    <r>
      <rPr>
        <i/>
        <sz val="9"/>
        <rFont val="Verdana"/>
        <family val="2"/>
      </rPr>
      <t>- Aportes Pecuniarios y Valorizados</t>
    </r>
  </si>
  <si>
    <r>
      <t xml:space="preserve">DETALLAR LOS APORTES PECUNIARIOS ES UN REQUISITO OBLIGATORIO PARA LAS </t>
    </r>
    <r>
      <rPr>
        <b/>
        <u val="single"/>
        <sz val="11"/>
        <color indexed="8"/>
        <rFont val="Calibri"/>
        <family val="2"/>
      </rPr>
      <t>INSTITUCIONES PRIVADAS</t>
    </r>
    <r>
      <rPr>
        <b/>
        <sz val="11"/>
        <color indexed="8"/>
        <rFont val="Calibri"/>
        <family val="2"/>
      </rPr>
      <t xml:space="preserve"> QUE POSTULEN A  LAS REGIONES DE O’HIGGINS, LA ARAUCANÍA Y LOS RÍOS. </t>
    </r>
  </si>
  <si>
    <t xml:space="preserve">Monto total solicitado a CONICYT - no puede superar los $ 100.000.000.- </t>
  </si>
  <si>
    <r>
      <rPr>
        <b/>
        <sz val="20"/>
        <color indexed="8"/>
        <rFont val="Calibri"/>
        <family val="2"/>
      </rPr>
      <t>Ingrese los aportes de las PYMES participantes.</t>
    </r>
    <r>
      <rPr>
        <b/>
        <sz val="16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Considere las fórmulas al momento de agregar más PYMES</t>
    </r>
    <r>
      <rPr>
        <b/>
        <sz val="12"/>
        <color indexed="8"/>
        <rFont val="Calibri"/>
        <family val="2"/>
      </rPr>
      <t>.</t>
    </r>
  </si>
  <si>
    <t>PYME 1</t>
  </si>
  <si>
    <t>PYME 2</t>
  </si>
  <si>
    <t>PYME 3</t>
  </si>
  <si>
    <r>
      <t xml:space="preserve">PYME </t>
    </r>
    <r>
      <rPr>
        <b/>
        <vertAlign val="subscript"/>
        <sz val="11"/>
        <rFont val="Calibri"/>
        <family val="2"/>
      </rPr>
      <t>(n)</t>
    </r>
  </si>
  <si>
    <t>TOTAL PYMES ($)</t>
  </si>
  <si>
    <t>3% según costo total de este proyecto</t>
  </si>
  <si>
    <t>Aporte Total PYME 1 (obligatoria)</t>
  </si>
  <si>
    <t>Aporte Total PYME 2 (obligatoria)</t>
  </si>
  <si>
    <t>Aporte Total PYME 3 (obligatoria)</t>
  </si>
  <si>
    <t>Aporte Total PYME n (opcional)</t>
  </si>
  <si>
    <t>Aporte Total PYMES participantes</t>
  </si>
  <si>
    <t>NOTA: COMPLETE SOLO LAS CASILLAS DE COLOR VERDE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</si>
</sst>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&quot;$&quot;* #,##0.00_ ;_ &quot;$&quot;* \-#,##0.00_ ;_ &quot;$&quot;* &quot;-&quot;??_ ;_ @_ "/>
    <numFmt numFmtId="166" formatCode="&quot;$&quot;\ #,##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b/>
      <i/>
      <sz val="9"/>
      <color indexed="10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28"/>
      <color indexed="8"/>
      <name val="Calibri"/>
      <family val="2"/>
    </font>
    <font>
      <b/>
      <sz val="9"/>
      <name val="Verdana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8"/>
      <name val="Calibri"/>
      <family val="2"/>
    </font>
    <font>
      <i/>
      <sz val="8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sz val="14"/>
      <color indexed="10"/>
      <name val="Verdana"/>
      <family val="2"/>
    </font>
    <font>
      <b/>
      <sz val="16"/>
      <color indexed="10"/>
      <name val="Verdana"/>
      <family val="2"/>
    </font>
    <font>
      <i/>
      <sz val="16"/>
      <color indexed="8"/>
      <name val="Calibri"/>
      <family val="2"/>
    </font>
    <font>
      <b/>
      <u val="single"/>
      <sz val="8"/>
      <color indexed="30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30"/>
      <name val="Calibri"/>
      <family val="2"/>
    </font>
    <font>
      <u val="single"/>
      <sz val="8"/>
      <color indexed="30"/>
      <name val="Calibri"/>
      <family val="2"/>
    </font>
    <font>
      <b/>
      <sz val="16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i/>
      <sz val="9"/>
      <name val="Verdana"/>
      <family val="2"/>
    </font>
    <font>
      <b/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vertAlign val="subscript"/>
      <sz val="11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b/>
      <i/>
      <sz val="9"/>
      <color rgb="FFFF0000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sz val="9"/>
      <color rgb="FFFF0000"/>
      <name val="Verdana"/>
      <family val="2"/>
    </font>
    <font>
      <i/>
      <sz val="16"/>
      <color rgb="FF000000"/>
      <name val="Calibri"/>
      <family val="2"/>
    </font>
    <font>
      <b/>
      <u val="single"/>
      <sz val="8"/>
      <color theme="10"/>
      <name val="Calibri"/>
      <family val="2"/>
    </font>
    <font>
      <b/>
      <sz val="8"/>
      <color theme="1"/>
      <name val="Calibri"/>
      <family val="2"/>
    </font>
    <font>
      <b/>
      <u val="single"/>
      <sz val="9"/>
      <color theme="10"/>
      <name val="Calibri"/>
      <family val="2"/>
    </font>
    <font>
      <u val="single"/>
      <sz val="8"/>
      <color theme="1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Verdana"/>
      <family val="2"/>
    </font>
    <font>
      <b/>
      <sz val="12"/>
      <color rgb="FFFF0000"/>
      <name val="Verdana"/>
      <family val="2"/>
    </font>
    <font>
      <sz val="10"/>
      <color theme="1"/>
      <name val="Calibri"/>
      <family val="2"/>
    </font>
    <font>
      <b/>
      <sz val="14"/>
      <color rgb="FFFF0000"/>
      <name val="Verdana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8"/>
      <color rgb="FFFF00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80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/>
    </xf>
    <xf numFmtId="0" fontId="83" fillId="6" borderId="12" xfId="0" applyFont="1" applyFill="1" applyBorder="1" applyAlignment="1">
      <alignment horizontal="left" wrapText="1"/>
    </xf>
    <xf numFmtId="166" fontId="0" fillId="0" borderId="0" xfId="0" applyNumberFormat="1" applyAlignment="1">
      <alignment/>
    </xf>
    <xf numFmtId="0" fontId="79" fillId="6" borderId="13" xfId="0" applyFont="1" applyFill="1" applyBorder="1" applyAlignment="1" applyProtection="1">
      <alignment horizontal="center" vertical="center" wrapText="1"/>
      <protection/>
    </xf>
    <xf numFmtId="0" fontId="79" fillId="6" borderId="14" xfId="0" applyFont="1" applyFill="1" applyBorder="1" applyAlignment="1" applyProtection="1">
      <alignment horizontal="center" vertical="center" wrapText="1"/>
      <protection/>
    </xf>
    <xf numFmtId="0" fontId="79" fillId="6" borderId="15" xfId="0" applyFont="1" applyFill="1" applyBorder="1" applyAlignment="1" applyProtection="1">
      <alignment horizontal="center" vertical="center" wrapText="1"/>
      <protection/>
    </xf>
    <xf numFmtId="166" fontId="79" fillId="5" borderId="16" xfId="50" applyNumberFormat="1" applyFont="1" applyFill="1" applyBorder="1" applyAlignment="1" applyProtection="1">
      <alignment horizontal="center" vertical="center" wrapText="1"/>
      <protection/>
    </xf>
    <xf numFmtId="166" fontId="0" fillId="13" borderId="17" xfId="50" applyNumberFormat="1" applyFont="1" applyFill="1" applyBorder="1" applyAlignment="1" applyProtection="1">
      <alignment horizontal="center" vertical="center" wrapText="1"/>
      <protection locked="0"/>
    </xf>
    <xf numFmtId="166" fontId="79" fillId="5" borderId="17" xfId="50" applyNumberFormat="1" applyFont="1" applyFill="1" applyBorder="1" applyAlignment="1" applyProtection="1">
      <alignment horizontal="center" vertical="center" wrapText="1"/>
      <protection/>
    </xf>
    <xf numFmtId="166" fontId="79" fillId="5" borderId="18" xfId="50" applyNumberFormat="1" applyFont="1" applyFill="1" applyBorder="1" applyAlignment="1" applyProtection="1">
      <alignment horizontal="center" vertical="center" wrapText="1"/>
      <protection/>
    </xf>
    <xf numFmtId="166" fontId="79" fillId="5" borderId="19" xfId="50" applyNumberFormat="1" applyFont="1" applyFill="1" applyBorder="1" applyAlignment="1" applyProtection="1">
      <alignment horizontal="center" vertical="center" wrapText="1"/>
      <protection/>
    </xf>
    <xf numFmtId="166" fontId="0" fillId="13" borderId="20" xfId="50" applyNumberFormat="1" applyFont="1" applyFill="1" applyBorder="1" applyAlignment="1" applyProtection="1">
      <alignment horizontal="center" vertical="center" wrapText="1"/>
      <protection locked="0"/>
    </xf>
    <xf numFmtId="0" fontId="79" fillId="6" borderId="10" xfId="0" applyFont="1" applyFill="1" applyBorder="1" applyAlignment="1">
      <alignment horizontal="left" wrapText="1"/>
    </xf>
    <xf numFmtId="0" fontId="79" fillId="6" borderId="21" xfId="0" applyFont="1" applyFill="1" applyBorder="1" applyAlignment="1">
      <alignment horizontal="left"/>
    </xf>
    <xf numFmtId="166" fontId="0" fillId="13" borderId="18" xfId="50" applyNumberFormat="1" applyFont="1" applyFill="1" applyBorder="1" applyAlignment="1" applyProtection="1">
      <alignment horizontal="center" vertical="center" wrapText="1"/>
      <protection locked="0"/>
    </xf>
    <xf numFmtId="166" fontId="0" fillId="13" borderId="22" xfId="50" applyNumberFormat="1" applyFont="1" applyFill="1" applyBorder="1" applyAlignment="1" applyProtection="1">
      <alignment horizontal="center" vertical="center" wrapText="1"/>
      <protection locked="0"/>
    </xf>
    <xf numFmtId="164" fontId="0" fillId="13" borderId="17" xfId="51" applyFont="1" applyFill="1" applyBorder="1" applyAlignment="1" applyProtection="1">
      <alignment horizontal="center" vertical="center" wrapText="1"/>
      <protection locked="0"/>
    </xf>
    <xf numFmtId="164" fontId="0" fillId="13" borderId="18" xfId="51" applyFont="1" applyFill="1" applyBorder="1" applyAlignment="1" applyProtection="1">
      <alignment horizontal="center" vertical="center" wrapText="1"/>
      <protection locked="0"/>
    </xf>
    <xf numFmtId="164" fontId="0" fillId="13" borderId="20" xfId="51" applyFont="1" applyFill="1" applyBorder="1" applyAlignment="1" applyProtection="1">
      <alignment horizontal="center" vertical="center" wrapText="1"/>
      <protection locked="0"/>
    </xf>
    <xf numFmtId="164" fontId="0" fillId="13" borderId="22" xfId="51" applyFont="1" applyFill="1" applyBorder="1" applyAlignment="1" applyProtection="1">
      <alignment horizontal="center" vertical="center" wrapText="1"/>
      <protection locked="0"/>
    </xf>
    <xf numFmtId="0" fontId="79" fillId="6" borderId="23" xfId="0" applyFont="1" applyFill="1" applyBorder="1" applyAlignment="1">
      <alignment horizontal="center" vertical="center"/>
    </xf>
    <xf numFmtId="0" fontId="8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4" fontId="79" fillId="6" borderId="18" xfId="0" applyNumberFormat="1" applyFont="1" applyFill="1" applyBorder="1" applyAlignment="1">
      <alignment/>
    </xf>
    <xf numFmtId="164" fontId="79" fillId="6" borderId="18" xfId="0" applyNumberFormat="1" applyFont="1" applyFill="1" applyBorder="1" applyAlignment="1">
      <alignment horizontal="left"/>
    </xf>
    <xf numFmtId="164" fontId="79" fillId="6" borderId="22" xfId="0" applyNumberFormat="1" applyFont="1" applyFill="1" applyBorder="1" applyAlignment="1">
      <alignment horizontal="left"/>
    </xf>
    <xf numFmtId="0" fontId="71" fillId="0" borderId="0" xfId="46" applyAlignment="1">
      <alignment/>
    </xf>
    <xf numFmtId="164" fontId="79" fillId="6" borderId="24" xfId="51" applyFont="1" applyFill="1" applyBorder="1" applyAlignment="1">
      <alignment horizontal="left"/>
    </xf>
    <xf numFmtId="0" fontId="71" fillId="0" borderId="0" xfId="46" applyFill="1" applyBorder="1" applyAlignment="1">
      <alignment horizontal="center" vertical="center"/>
    </xf>
    <xf numFmtId="0" fontId="8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9" fillId="14" borderId="25" xfId="0" applyFont="1" applyFill="1" applyBorder="1" applyAlignment="1">
      <alignment horizontal="center" vertical="center"/>
    </xf>
    <xf numFmtId="164" fontId="0" fillId="0" borderId="11" xfId="51" applyFont="1" applyBorder="1" applyAlignment="1">
      <alignment/>
    </xf>
    <xf numFmtId="0" fontId="0" fillId="0" borderId="11" xfId="51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51" applyNumberFormat="1" applyFont="1" applyBorder="1" applyAlignment="1">
      <alignment/>
    </xf>
    <xf numFmtId="164" fontId="0" fillId="0" borderId="27" xfId="51" applyFont="1" applyBorder="1" applyAlignment="1">
      <alignment/>
    </xf>
    <xf numFmtId="0" fontId="79" fillId="14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51" applyNumberFormat="1" applyFont="1" applyBorder="1" applyAlignment="1">
      <alignment/>
    </xf>
    <xf numFmtId="164" fontId="0" fillId="0" borderId="0" xfId="51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8" xfId="51" applyNumberFormat="1" applyFont="1" applyBorder="1" applyAlignment="1">
      <alignment/>
    </xf>
    <xf numFmtId="164" fontId="0" fillId="0" borderId="28" xfId="51" applyFont="1" applyBorder="1" applyAlignment="1">
      <alignment/>
    </xf>
    <xf numFmtId="0" fontId="81" fillId="5" borderId="29" xfId="0" applyFont="1" applyFill="1" applyBorder="1" applyAlignment="1">
      <alignment horizontal="left"/>
    </xf>
    <xf numFmtId="164" fontId="86" fillId="5" borderId="30" xfId="51" applyFont="1" applyFill="1" applyBorder="1" applyAlignment="1">
      <alignment/>
    </xf>
    <xf numFmtId="0" fontId="87" fillId="5" borderId="29" xfId="0" applyFont="1" applyFill="1" applyBorder="1" applyAlignment="1">
      <alignment horizontal="left"/>
    </xf>
    <xf numFmtId="0" fontId="79" fillId="14" borderId="12" xfId="0" applyFont="1" applyFill="1" applyBorder="1" applyAlignment="1">
      <alignment horizontal="center" vertical="center" wrapText="1"/>
    </xf>
    <xf numFmtId="0" fontId="88" fillId="34" borderId="31" xfId="0" applyFont="1" applyFill="1" applyBorder="1" applyAlignment="1">
      <alignment horizontal="left" vertical="center" wrapText="1"/>
    </xf>
    <xf numFmtId="0" fontId="85" fillId="34" borderId="32" xfId="0" applyFont="1" applyFill="1" applyBorder="1" applyAlignment="1">
      <alignment horizontal="left" vertical="center" wrapText="1"/>
    </xf>
    <xf numFmtId="0" fontId="86" fillId="5" borderId="31" xfId="0" applyFont="1" applyFill="1" applyBorder="1" applyAlignment="1">
      <alignment horizontal="left" vertical="center" wrapText="1"/>
    </xf>
    <xf numFmtId="0" fontId="89" fillId="5" borderId="32" xfId="0" applyFont="1" applyFill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79" fillId="14" borderId="3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5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5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51" applyNumberFormat="1" applyFont="1" applyBorder="1" applyAlignment="1">
      <alignment horizontal="center" vertical="center"/>
    </xf>
    <xf numFmtId="164" fontId="0" fillId="0" borderId="27" xfId="51" applyFont="1" applyBorder="1" applyAlignment="1">
      <alignment horizontal="center" vertical="center" wrapText="1"/>
    </xf>
    <xf numFmtId="164" fontId="0" fillId="0" borderId="11" xfId="51" applyFont="1" applyBorder="1" applyAlignment="1">
      <alignment horizontal="center" vertical="center"/>
    </xf>
    <xf numFmtId="164" fontId="0" fillId="0" borderId="28" xfId="5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51" applyNumberFormat="1" applyFont="1" applyBorder="1" applyAlignment="1">
      <alignment horizontal="center" vertical="center"/>
    </xf>
    <xf numFmtId="0" fontId="90" fillId="0" borderId="0" xfId="46" applyFont="1" applyAlignment="1">
      <alignment/>
    </xf>
    <xf numFmtId="0" fontId="91" fillId="0" borderId="0" xfId="0" applyFont="1" applyAlignment="1">
      <alignment/>
    </xf>
    <xf numFmtId="0" fontId="92" fillId="0" borderId="0" xfId="46" applyFont="1" applyAlignment="1">
      <alignment/>
    </xf>
    <xf numFmtId="0" fontId="93" fillId="0" borderId="0" xfId="46" applyFont="1" applyAlignment="1">
      <alignment/>
    </xf>
    <xf numFmtId="164" fontId="79" fillId="34" borderId="1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0" fontId="94" fillId="0" borderId="0" xfId="54" applyNumberFormat="1" applyFont="1" applyFill="1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 vertical="center"/>
      <protection/>
    </xf>
    <xf numFmtId="0" fontId="85" fillId="5" borderId="32" xfId="0" applyFont="1" applyFill="1" applyBorder="1" applyAlignment="1">
      <alignment horizontal="left" vertical="center" wrapText="1"/>
    </xf>
    <xf numFmtId="164" fontId="0" fillId="5" borderId="34" xfId="51" applyFont="1" applyFill="1" applyBorder="1" applyAlignment="1">
      <alignment/>
    </xf>
    <xf numFmtId="164" fontId="0" fillId="5" borderId="35" xfId="51" applyFont="1" applyFill="1" applyBorder="1" applyAlignment="1">
      <alignment/>
    </xf>
    <xf numFmtId="164" fontId="0" fillId="5" borderId="36" xfId="51" applyFont="1" applyFill="1" applyBorder="1" applyAlignment="1">
      <alignment/>
    </xf>
    <xf numFmtId="0" fontId="85" fillId="5" borderId="28" xfId="0" applyFont="1" applyFill="1" applyBorder="1" applyAlignment="1">
      <alignment horizontal="left" vertical="center" wrapText="1"/>
    </xf>
    <xf numFmtId="164" fontId="0" fillId="5" borderId="37" xfId="51" applyFont="1" applyFill="1" applyBorder="1" applyAlignment="1">
      <alignment/>
    </xf>
    <xf numFmtId="0" fontId="34" fillId="6" borderId="38" xfId="0" applyFont="1" applyFill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 vertical="center" wrapText="1"/>
    </xf>
    <xf numFmtId="0" fontId="96" fillId="4" borderId="40" xfId="0" applyFont="1" applyFill="1" applyBorder="1" applyAlignment="1">
      <alignment horizontal="left" vertical="center" wrapText="1"/>
    </xf>
    <xf numFmtId="0" fontId="96" fillId="4" borderId="16" xfId="0" applyFont="1" applyFill="1" applyBorder="1" applyAlignment="1">
      <alignment horizontal="left" vertical="center" wrapText="1"/>
    </xf>
    <xf numFmtId="164" fontId="97" fillId="0" borderId="41" xfId="51" applyFont="1" applyBorder="1" applyAlignment="1">
      <alignment vertical="center" wrapText="1"/>
    </xf>
    <xf numFmtId="164" fontId="97" fillId="0" borderId="17" xfId="51" applyFont="1" applyBorder="1" applyAlignment="1">
      <alignment vertical="center" wrapText="1"/>
    </xf>
    <xf numFmtId="0" fontId="96" fillId="5" borderId="42" xfId="0" applyFont="1" applyFill="1" applyBorder="1" applyAlignment="1">
      <alignment horizontal="left" vertical="center" wrapText="1"/>
    </xf>
    <xf numFmtId="164" fontId="97" fillId="0" borderId="43" xfId="51" applyFont="1" applyBorder="1" applyAlignment="1">
      <alignment vertical="center" wrapText="1"/>
    </xf>
    <xf numFmtId="0" fontId="96" fillId="4" borderId="44" xfId="0" applyFont="1" applyFill="1" applyBorder="1" applyAlignment="1">
      <alignment horizontal="left" vertical="center" wrapText="1"/>
    </xf>
    <xf numFmtId="164" fontId="98" fillId="5" borderId="39" xfId="0" applyNumberFormat="1" applyFont="1" applyFill="1" applyBorder="1" applyAlignment="1">
      <alignment/>
    </xf>
    <xf numFmtId="164" fontId="98" fillId="5" borderId="24" xfId="0" applyNumberFormat="1" applyFont="1" applyFill="1" applyBorder="1" applyAlignment="1">
      <alignment/>
    </xf>
    <xf numFmtId="164" fontId="0" fillId="0" borderId="0" xfId="51" applyFont="1" applyAlignment="1">
      <alignment/>
    </xf>
    <xf numFmtId="164" fontId="94" fillId="0" borderId="0" xfId="51" applyFont="1" applyFill="1" applyBorder="1" applyAlignment="1" applyProtection="1">
      <alignment vertical="center"/>
      <protection/>
    </xf>
    <xf numFmtId="164" fontId="94" fillId="0" borderId="0" xfId="54" applyNumberFormat="1" applyFont="1" applyFill="1" applyBorder="1" applyAlignment="1" applyProtection="1">
      <alignment vertical="center"/>
      <protection/>
    </xf>
    <xf numFmtId="164" fontId="83" fillId="5" borderId="42" xfId="51" applyFont="1" applyFill="1" applyBorder="1" applyAlignment="1" applyProtection="1">
      <alignment horizontal="center" vertical="center" wrapText="1"/>
      <protection/>
    </xf>
    <xf numFmtId="164" fontId="83" fillId="5" borderId="29" xfId="51" applyFont="1" applyFill="1" applyBorder="1" applyAlignment="1" applyProtection="1">
      <alignment horizontal="center" vertical="center" wrapText="1"/>
      <protection/>
    </xf>
    <xf numFmtId="164" fontId="83" fillId="5" borderId="30" xfId="51" applyFont="1" applyFill="1" applyBorder="1" applyAlignment="1" applyProtection="1">
      <alignment horizontal="center" vertical="center" wrapText="1"/>
      <protection/>
    </xf>
    <xf numFmtId="164" fontId="99" fillId="5" borderId="42" xfId="51" applyFont="1" applyFill="1" applyBorder="1" applyAlignment="1" applyProtection="1">
      <alignment horizontal="center" vertical="center" wrapText="1"/>
      <protection/>
    </xf>
    <xf numFmtId="164" fontId="99" fillId="5" borderId="29" xfId="51" applyFont="1" applyFill="1" applyBorder="1" applyAlignment="1" applyProtection="1">
      <alignment horizontal="center" vertical="center" wrapText="1"/>
      <protection/>
    </xf>
    <xf numFmtId="164" fontId="99" fillId="5" borderId="30" xfId="51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>
      <alignment/>
    </xf>
    <xf numFmtId="164" fontId="79" fillId="5" borderId="16" xfId="51" applyFont="1" applyFill="1" applyBorder="1" applyAlignment="1" applyProtection="1">
      <alignment horizontal="center" vertical="center" wrapText="1"/>
      <protection/>
    </xf>
    <xf numFmtId="164" fontId="79" fillId="5" borderId="17" xfId="51" applyFont="1" applyFill="1" applyBorder="1" applyAlignment="1" applyProtection="1">
      <alignment horizontal="center" vertical="center" wrapText="1"/>
      <protection/>
    </xf>
    <xf numFmtId="164" fontId="79" fillId="5" borderId="18" xfId="51" applyFont="1" applyFill="1" applyBorder="1" applyAlignment="1" applyProtection="1">
      <alignment horizontal="center" vertical="center" wrapText="1"/>
      <protection/>
    </xf>
    <xf numFmtId="164" fontId="79" fillId="5" borderId="19" xfId="51" applyFont="1" applyFill="1" applyBorder="1" applyAlignment="1" applyProtection="1">
      <alignment horizontal="center" vertical="center" wrapText="1"/>
      <protection/>
    </xf>
    <xf numFmtId="164" fontId="79" fillId="5" borderId="20" xfId="51" applyFont="1" applyFill="1" applyBorder="1" applyAlignment="1" applyProtection="1">
      <alignment horizontal="center" vertical="center" wrapText="1"/>
      <protection/>
    </xf>
    <xf numFmtId="164" fontId="79" fillId="5" borderId="22" xfId="51" applyFont="1" applyFill="1" applyBorder="1" applyAlignment="1" applyProtection="1">
      <alignment horizontal="center" vertical="center" wrapText="1"/>
      <protection/>
    </xf>
    <xf numFmtId="164" fontId="0" fillId="5" borderId="35" xfId="51" applyFont="1" applyFill="1" applyBorder="1" applyAlignment="1">
      <alignment wrapText="1"/>
    </xf>
    <xf numFmtId="0" fontId="79" fillId="35" borderId="42" xfId="0" applyFont="1" applyFill="1" applyBorder="1" applyAlignment="1">
      <alignment horizontal="justify" wrapText="1"/>
    </xf>
    <xf numFmtId="0" fontId="79" fillId="35" borderId="29" xfId="0" applyFont="1" applyFill="1" applyBorder="1" applyAlignment="1">
      <alignment horizontal="justify" wrapText="1"/>
    </xf>
    <xf numFmtId="0" fontId="79" fillId="35" borderId="30" xfId="0" applyFont="1" applyFill="1" applyBorder="1" applyAlignment="1">
      <alignment horizontal="justify" wrapText="1"/>
    </xf>
    <xf numFmtId="0" fontId="83" fillId="6" borderId="38" xfId="0" applyFont="1" applyFill="1" applyBorder="1" applyAlignment="1">
      <alignment horizontal="center" wrapText="1"/>
    </xf>
    <xf numFmtId="0" fontId="83" fillId="6" borderId="39" xfId="0" applyFont="1" applyFill="1" applyBorder="1" applyAlignment="1">
      <alignment horizontal="center" wrapText="1"/>
    </xf>
    <xf numFmtId="0" fontId="82" fillId="33" borderId="45" xfId="0" applyFont="1" applyFill="1" applyBorder="1" applyAlignment="1">
      <alignment horizontal="center" vertical="center"/>
    </xf>
    <xf numFmtId="0" fontId="82" fillId="33" borderId="31" xfId="0" applyFont="1" applyFill="1" applyBorder="1" applyAlignment="1">
      <alignment horizontal="center" vertical="center"/>
    </xf>
    <xf numFmtId="0" fontId="82" fillId="33" borderId="46" xfId="0" applyFont="1" applyFill="1" applyBorder="1" applyAlignment="1">
      <alignment horizontal="center" vertical="center"/>
    </xf>
    <xf numFmtId="0" fontId="82" fillId="33" borderId="25" xfId="0" applyFont="1" applyFill="1" applyBorder="1" applyAlignment="1">
      <alignment horizontal="center" vertical="center"/>
    </xf>
    <xf numFmtId="0" fontId="82" fillId="33" borderId="32" xfId="0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center" vertical="center"/>
    </xf>
    <xf numFmtId="0" fontId="79" fillId="6" borderId="47" xfId="0" applyFont="1" applyFill="1" applyBorder="1" applyAlignment="1">
      <alignment horizontal="center" vertical="center"/>
    </xf>
    <xf numFmtId="0" fontId="79" fillId="6" borderId="48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left" vertical="center" wrapText="1"/>
    </xf>
    <xf numFmtId="0" fontId="100" fillId="6" borderId="45" xfId="0" applyFont="1" applyFill="1" applyBorder="1" applyAlignment="1">
      <alignment horizontal="center" vertical="center"/>
    </xf>
    <xf numFmtId="0" fontId="100" fillId="6" borderId="31" xfId="0" applyFont="1" applyFill="1" applyBorder="1" applyAlignment="1">
      <alignment horizontal="center" vertical="center"/>
    </xf>
    <xf numFmtId="0" fontId="100" fillId="6" borderId="46" xfId="0" applyFont="1" applyFill="1" applyBorder="1" applyAlignment="1">
      <alignment horizontal="center" vertical="center"/>
    </xf>
    <xf numFmtId="0" fontId="100" fillId="6" borderId="25" xfId="0" applyFont="1" applyFill="1" applyBorder="1" applyAlignment="1">
      <alignment horizontal="center" vertical="center"/>
    </xf>
    <xf numFmtId="0" fontId="100" fillId="6" borderId="32" xfId="0" applyFont="1" applyFill="1" applyBorder="1" applyAlignment="1">
      <alignment horizontal="center" vertical="center"/>
    </xf>
    <xf numFmtId="0" fontId="100" fillId="6" borderId="34" xfId="0" applyFont="1" applyFill="1" applyBorder="1" applyAlignment="1">
      <alignment horizontal="center" vertical="center"/>
    </xf>
    <xf numFmtId="164" fontId="101" fillId="33" borderId="46" xfId="51" applyFont="1" applyFill="1" applyBorder="1" applyAlignment="1">
      <alignment horizontal="center" vertical="center" wrapText="1"/>
    </xf>
    <xf numFmtId="164" fontId="101" fillId="33" borderId="34" xfId="51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vertical="center" wrapText="1"/>
    </xf>
    <xf numFmtId="0" fontId="13" fillId="6" borderId="19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82" fillId="0" borderId="45" xfId="0" applyFont="1" applyFill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95" fillId="36" borderId="0" xfId="0" applyFont="1" applyFill="1" applyAlignment="1" applyProtection="1">
      <alignment horizontal="center" vertical="center" wrapText="1"/>
      <protection/>
    </xf>
    <xf numFmtId="0" fontId="95" fillId="36" borderId="32" xfId="0" applyFont="1" applyFill="1" applyBorder="1" applyAlignment="1" applyProtection="1">
      <alignment horizontal="center" vertical="center" wrapText="1"/>
      <protection/>
    </xf>
    <xf numFmtId="10" fontId="94" fillId="0" borderId="45" xfId="54" applyNumberFormat="1" applyFont="1" applyBorder="1" applyAlignment="1" applyProtection="1">
      <alignment horizontal="center" vertical="center"/>
      <protection/>
    </xf>
    <xf numFmtId="10" fontId="94" fillId="0" borderId="31" xfId="54" applyNumberFormat="1" applyFont="1" applyBorder="1" applyAlignment="1" applyProtection="1">
      <alignment horizontal="center" vertical="center"/>
      <protection/>
    </xf>
    <xf numFmtId="10" fontId="94" fillId="0" borderId="46" xfId="54" applyNumberFormat="1" applyFont="1" applyBorder="1" applyAlignment="1" applyProtection="1">
      <alignment horizontal="center" vertical="center"/>
      <protection/>
    </xf>
    <xf numFmtId="10" fontId="94" fillId="0" borderId="49" xfId="54" applyNumberFormat="1" applyFont="1" applyBorder="1" applyAlignment="1" applyProtection="1">
      <alignment horizontal="center" vertical="center"/>
      <protection/>
    </xf>
    <xf numFmtId="10" fontId="94" fillId="0" borderId="0" xfId="54" applyNumberFormat="1" applyFont="1" applyBorder="1" applyAlignment="1" applyProtection="1">
      <alignment horizontal="center" vertical="center"/>
      <protection/>
    </xf>
    <xf numFmtId="10" fontId="94" fillId="0" borderId="50" xfId="54" applyNumberFormat="1" applyFont="1" applyBorder="1" applyAlignment="1" applyProtection="1">
      <alignment horizontal="center" vertical="center"/>
      <protection/>
    </xf>
    <xf numFmtId="10" fontId="94" fillId="0" borderId="25" xfId="54" applyNumberFormat="1" applyFont="1" applyBorder="1" applyAlignment="1" applyProtection="1">
      <alignment horizontal="center" vertical="center"/>
      <protection/>
    </xf>
    <xf numFmtId="10" fontId="94" fillId="0" borderId="32" xfId="54" applyNumberFormat="1" applyFont="1" applyBorder="1" applyAlignment="1" applyProtection="1">
      <alignment horizontal="center" vertical="center"/>
      <protection/>
    </xf>
    <xf numFmtId="10" fontId="94" fillId="0" borderId="34" xfId="54" applyNumberFormat="1" applyFont="1" applyBorder="1" applyAlignment="1" applyProtection="1">
      <alignment horizontal="center" vertical="center"/>
      <protection/>
    </xf>
    <xf numFmtId="0" fontId="87" fillId="5" borderId="42" xfId="0" applyFont="1" applyFill="1" applyBorder="1" applyAlignment="1">
      <alignment horizontal="left"/>
    </xf>
    <xf numFmtId="0" fontId="87" fillId="5" borderId="29" xfId="0" applyFont="1" applyFill="1" applyBorder="1" applyAlignment="1">
      <alignment horizontal="left"/>
    </xf>
    <xf numFmtId="0" fontId="85" fillId="33" borderId="49" xfId="0" applyFont="1" applyFill="1" applyBorder="1" applyAlignment="1">
      <alignment horizontal="left" vertical="center" wrapText="1"/>
    </xf>
    <xf numFmtId="0" fontId="85" fillId="33" borderId="0" xfId="0" applyFont="1" applyFill="1" applyBorder="1" applyAlignment="1">
      <alignment horizontal="left" vertical="center" wrapText="1"/>
    </xf>
    <xf numFmtId="0" fontId="85" fillId="33" borderId="50" xfId="0" applyFont="1" applyFill="1" applyBorder="1" applyAlignment="1">
      <alignment horizontal="left" vertical="center" wrapText="1"/>
    </xf>
    <xf numFmtId="0" fontId="102" fillId="33" borderId="45" xfId="0" applyFont="1" applyFill="1" applyBorder="1" applyAlignment="1">
      <alignment horizontal="center" vertical="center" wrapText="1"/>
    </xf>
    <xf numFmtId="0" fontId="102" fillId="33" borderId="31" xfId="0" applyFont="1" applyFill="1" applyBorder="1" applyAlignment="1">
      <alignment horizontal="center" vertical="center" wrapText="1"/>
    </xf>
    <xf numFmtId="0" fontId="102" fillId="33" borderId="4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03" fillId="6" borderId="42" xfId="0" applyFont="1" applyFill="1" applyBorder="1" applyAlignment="1">
      <alignment horizontal="center" wrapText="1"/>
    </xf>
    <xf numFmtId="0" fontId="103" fillId="6" borderId="29" xfId="0" applyFont="1" applyFill="1" applyBorder="1" applyAlignment="1">
      <alignment horizontal="center" wrapText="1"/>
    </xf>
    <xf numFmtId="0" fontId="103" fillId="6" borderId="30" xfId="0" applyFont="1" applyFill="1" applyBorder="1" applyAlignment="1">
      <alignment horizontal="center" wrapText="1"/>
    </xf>
    <xf numFmtId="0" fontId="85" fillId="5" borderId="25" xfId="0" applyFont="1" applyFill="1" applyBorder="1" applyAlignment="1">
      <alignment horizontal="left" vertical="center" wrapText="1"/>
    </xf>
    <xf numFmtId="0" fontId="85" fillId="5" borderId="32" xfId="0" applyFont="1" applyFill="1" applyBorder="1" applyAlignment="1">
      <alignment horizontal="left" vertical="center" wrapText="1"/>
    </xf>
    <xf numFmtId="0" fontId="85" fillId="5" borderId="21" xfId="0" applyFont="1" applyFill="1" applyBorder="1" applyAlignment="1">
      <alignment horizontal="left" vertical="center" wrapText="1"/>
    </xf>
    <xf numFmtId="0" fontId="85" fillId="5" borderId="28" xfId="0" applyFont="1" applyFill="1" applyBorder="1" applyAlignment="1">
      <alignment horizontal="left" vertical="center" wrapText="1"/>
    </xf>
    <xf numFmtId="0" fontId="85" fillId="33" borderId="25" xfId="0" applyFont="1" applyFill="1" applyBorder="1" applyAlignment="1">
      <alignment horizontal="left" vertical="center" wrapText="1"/>
    </xf>
    <xf numFmtId="0" fontId="85" fillId="33" borderId="32" xfId="0" applyFont="1" applyFill="1" applyBorder="1" applyAlignment="1">
      <alignment horizontal="left" vertical="center" wrapText="1"/>
    </xf>
    <xf numFmtId="0" fontId="85" fillId="33" borderId="34" xfId="0" applyFont="1" applyFill="1" applyBorder="1" applyAlignment="1">
      <alignment horizontal="left" vertical="center" wrapText="1"/>
    </xf>
    <xf numFmtId="0" fontId="101" fillId="34" borderId="45" xfId="0" applyFont="1" applyFill="1" applyBorder="1" applyAlignment="1">
      <alignment horizontal="left" vertical="center" wrapText="1"/>
    </xf>
    <xf numFmtId="0" fontId="101" fillId="34" borderId="31" xfId="0" applyFont="1" applyFill="1" applyBorder="1" applyAlignment="1">
      <alignment horizontal="left" vertical="center" wrapText="1"/>
    </xf>
    <xf numFmtId="164" fontId="104" fillId="34" borderId="46" xfId="51" applyFont="1" applyFill="1" applyBorder="1" applyAlignment="1">
      <alignment horizontal="center" vertical="center" wrapText="1"/>
    </xf>
    <xf numFmtId="164" fontId="104" fillId="34" borderId="34" xfId="5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85" fillId="34" borderId="25" xfId="0" applyFont="1" applyFill="1" applyBorder="1" applyAlignment="1">
      <alignment horizontal="left" vertical="center" wrapText="1"/>
    </xf>
    <xf numFmtId="0" fontId="85" fillId="34" borderId="32" xfId="0" applyFont="1" applyFill="1" applyBorder="1" applyAlignment="1">
      <alignment horizontal="left" vertical="center" wrapText="1"/>
    </xf>
    <xf numFmtId="0" fontId="95" fillId="36" borderId="0" xfId="0" applyFont="1" applyFill="1" applyAlignment="1">
      <alignment horizontal="center" vertical="center" wrapText="1"/>
    </xf>
    <xf numFmtId="10" fontId="94" fillId="0" borderId="45" xfId="54" applyNumberFormat="1" applyFont="1" applyBorder="1" applyAlignment="1">
      <alignment horizontal="center" vertical="center"/>
    </xf>
    <xf numFmtId="10" fontId="94" fillId="0" borderId="31" xfId="54" applyNumberFormat="1" applyFont="1" applyBorder="1" applyAlignment="1">
      <alignment horizontal="center" vertical="center"/>
    </xf>
    <xf numFmtId="10" fontId="94" fillId="0" borderId="46" xfId="54" applyNumberFormat="1" applyFont="1" applyBorder="1" applyAlignment="1">
      <alignment horizontal="center" vertical="center"/>
    </xf>
    <xf numFmtId="10" fontId="94" fillId="0" borderId="25" xfId="54" applyNumberFormat="1" applyFont="1" applyBorder="1" applyAlignment="1">
      <alignment horizontal="center" vertical="center"/>
    </xf>
    <xf numFmtId="10" fontId="94" fillId="0" borderId="32" xfId="54" applyNumberFormat="1" applyFont="1" applyBorder="1" applyAlignment="1">
      <alignment horizontal="center" vertical="center"/>
    </xf>
    <xf numFmtId="10" fontId="94" fillId="0" borderId="34" xfId="54" applyNumberFormat="1" applyFont="1" applyBorder="1" applyAlignment="1">
      <alignment horizontal="center" vertical="center"/>
    </xf>
    <xf numFmtId="0" fontId="86" fillId="5" borderId="45" xfId="0" applyFont="1" applyFill="1" applyBorder="1" applyAlignment="1">
      <alignment horizontal="left" vertical="center" wrapText="1"/>
    </xf>
    <xf numFmtId="0" fontId="86" fillId="5" borderId="31" xfId="0" applyFont="1" applyFill="1" applyBorder="1" applyAlignment="1">
      <alignment horizontal="left" vertical="center" wrapText="1"/>
    </xf>
    <xf numFmtId="164" fontId="86" fillId="5" borderId="46" xfId="51" applyFont="1" applyFill="1" applyBorder="1" applyAlignment="1">
      <alignment horizontal="center" vertical="center" wrapText="1"/>
    </xf>
    <xf numFmtId="164" fontId="86" fillId="5" borderId="34" xfId="51" applyFont="1" applyFill="1" applyBorder="1" applyAlignment="1">
      <alignment horizontal="center" vertical="center" wrapText="1"/>
    </xf>
    <xf numFmtId="0" fontId="105" fillId="5" borderId="25" xfId="0" applyFont="1" applyFill="1" applyBorder="1" applyAlignment="1">
      <alignment horizontal="left" vertical="center" wrapText="1"/>
    </xf>
    <xf numFmtId="0" fontId="105" fillId="5" borderId="32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 applyProtection="1">
      <alignment horizontal="center" vertical="center" wrapText="1"/>
      <protection/>
    </xf>
    <xf numFmtId="0" fontId="15" fillId="6" borderId="31" xfId="0" applyFont="1" applyFill="1" applyBorder="1" applyAlignment="1" applyProtection="1">
      <alignment horizontal="center" vertical="center" wrapText="1"/>
      <protection/>
    </xf>
    <xf numFmtId="0" fontId="15" fillId="6" borderId="46" xfId="0" applyFont="1" applyFill="1" applyBorder="1" applyAlignment="1" applyProtection="1">
      <alignment horizontal="center" vertical="center" wrapText="1"/>
      <protection/>
    </xf>
    <xf numFmtId="0" fontId="15" fillId="6" borderId="25" xfId="0" applyFont="1" applyFill="1" applyBorder="1" applyAlignment="1" applyProtection="1">
      <alignment horizontal="center" vertical="center" wrapText="1"/>
      <protection/>
    </xf>
    <xf numFmtId="0" fontId="15" fillId="6" borderId="32" xfId="0" applyFont="1" applyFill="1" applyBorder="1" applyAlignment="1" applyProtection="1">
      <alignment horizontal="center" vertical="center" wrapText="1"/>
      <protection/>
    </xf>
    <xf numFmtId="0" fontId="15" fillId="6" borderId="34" xfId="0" applyFont="1" applyFill="1" applyBorder="1" applyAlignment="1" applyProtection="1">
      <alignment horizontal="center" vertical="center" wrapText="1"/>
      <protection/>
    </xf>
    <xf numFmtId="0" fontId="79" fillId="13" borderId="42" xfId="0" applyFont="1" applyFill="1" applyBorder="1" applyAlignment="1">
      <alignment horizontal="center"/>
    </xf>
    <xf numFmtId="0" fontId="79" fillId="13" borderId="29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79" fillId="6" borderId="51" xfId="0" applyFont="1" applyFill="1" applyBorder="1" applyAlignment="1" applyProtection="1">
      <alignment horizontal="center" vertical="center"/>
      <protection/>
    </xf>
    <xf numFmtId="0" fontId="79" fillId="6" borderId="52" xfId="0" applyFont="1" applyFill="1" applyBorder="1" applyAlignment="1" applyProtection="1">
      <alignment horizontal="center" vertical="center"/>
      <protection/>
    </xf>
    <xf numFmtId="0" fontId="79" fillId="6" borderId="49" xfId="0" applyFont="1" applyFill="1" applyBorder="1" applyAlignment="1" applyProtection="1">
      <alignment horizontal="center" vertical="center"/>
      <protection/>
    </xf>
    <xf numFmtId="0" fontId="16" fillId="6" borderId="45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/>
      <protection/>
    </xf>
    <xf numFmtId="0" fontId="16" fillId="6" borderId="46" xfId="0" applyFont="1" applyFill="1" applyBorder="1" applyAlignment="1" applyProtection="1">
      <alignment horizontal="center" vertical="center"/>
      <protection/>
    </xf>
    <xf numFmtId="0" fontId="16" fillId="6" borderId="25" xfId="0" applyFont="1" applyFill="1" applyBorder="1" applyAlignment="1" applyProtection="1">
      <alignment horizontal="center" vertical="center"/>
      <protection/>
    </xf>
    <xf numFmtId="0" fontId="16" fillId="6" borderId="32" xfId="0" applyFont="1" applyFill="1" applyBorder="1" applyAlignment="1" applyProtection="1">
      <alignment horizontal="center" vertical="center"/>
      <protection/>
    </xf>
    <xf numFmtId="0" fontId="16" fillId="6" borderId="34" xfId="0" applyFont="1" applyFill="1" applyBorder="1" applyAlignment="1" applyProtection="1">
      <alignment horizontal="center" vertical="center"/>
      <protection/>
    </xf>
    <xf numFmtId="0" fontId="19" fillId="5" borderId="51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06" fillId="0" borderId="45" xfId="0" applyFont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/>
    </xf>
    <xf numFmtId="0" fontId="106" fillId="0" borderId="46" xfId="0" applyFont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  <xf numFmtId="0" fontId="106" fillId="0" borderId="32" xfId="0" applyFont="1" applyBorder="1" applyAlignment="1">
      <alignment horizontal="center" vertical="center"/>
    </xf>
    <xf numFmtId="0" fontId="106" fillId="0" borderId="34" xfId="0" applyFont="1" applyBorder="1" applyAlignment="1">
      <alignment horizontal="center" vertical="center"/>
    </xf>
    <xf numFmtId="164" fontId="102" fillId="33" borderId="46" xfId="51" applyFont="1" applyFill="1" applyBorder="1" applyAlignment="1">
      <alignment horizontal="center" vertical="center" wrapText="1"/>
    </xf>
    <xf numFmtId="164" fontId="102" fillId="33" borderId="34" xfId="51" applyFont="1" applyFill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/>
    </xf>
    <xf numFmtId="0" fontId="100" fillId="0" borderId="29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0" fontId="107" fillId="0" borderId="42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/>
    </xf>
    <xf numFmtId="0" fontId="107" fillId="0" borderId="30" xfId="0" applyFont="1" applyBorder="1" applyAlignment="1">
      <alignment horizontal="center" vertical="center"/>
    </xf>
    <xf numFmtId="164" fontId="108" fillId="0" borderId="45" xfId="51" applyFont="1" applyBorder="1" applyAlignment="1">
      <alignment horizontal="center" vertical="center"/>
    </xf>
    <xf numFmtId="164" fontId="108" fillId="0" borderId="31" xfId="51" applyFont="1" applyBorder="1" applyAlignment="1">
      <alignment horizontal="center" vertical="center"/>
    </xf>
    <xf numFmtId="164" fontId="108" fillId="0" borderId="46" xfId="51" applyFont="1" applyBorder="1" applyAlignment="1">
      <alignment horizontal="center" vertical="center"/>
    </xf>
    <xf numFmtId="164" fontId="108" fillId="0" borderId="25" xfId="51" applyFont="1" applyBorder="1" applyAlignment="1">
      <alignment horizontal="center" vertical="center"/>
    </xf>
    <xf numFmtId="164" fontId="108" fillId="0" borderId="32" xfId="51" applyFont="1" applyBorder="1" applyAlignment="1">
      <alignment horizontal="center" vertical="center"/>
    </xf>
    <xf numFmtId="164" fontId="108" fillId="0" borderId="34" xfId="51" applyFont="1" applyBorder="1" applyAlignment="1">
      <alignment horizontal="center" vertical="center"/>
    </xf>
    <xf numFmtId="0" fontId="83" fillId="36" borderId="0" xfId="0" applyFont="1" applyFill="1" applyAlignment="1">
      <alignment horizontal="center" vertical="center" wrapText="1"/>
    </xf>
    <xf numFmtId="0" fontId="34" fillId="6" borderId="53" xfId="0" applyFont="1" applyFill="1" applyBorder="1" applyAlignment="1">
      <alignment horizontal="center" vertical="center" wrapText="1"/>
    </xf>
    <xf numFmtId="0" fontId="34" fillId="6" borderId="29" xfId="0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97" fillId="0" borderId="54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97" fillId="0" borderId="37" xfId="0" applyFont="1" applyBorder="1" applyAlignment="1">
      <alignment horizontal="center" vertical="center" wrapText="1"/>
    </xf>
    <xf numFmtId="0" fontId="97" fillId="0" borderId="55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97" fillId="0" borderId="56" xfId="0" applyFont="1" applyBorder="1" applyAlignment="1">
      <alignment horizontal="center" vertical="center" wrapText="1"/>
    </xf>
    <xf numFmtId="0" fontId="97" fillId="0" borderId="27" xfId="0" applyFont="1" applyBorder="1" applyAlignment="1">
      <alignment horizontal="center" vertical="center" wrapText="1"/>
    </xf>
    <xf numFmtId="0" fontId="97" fillId="0" borderId="35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/>
    </xf>
    <xf numFmtId="0" fontId="109" fillId="0" borderId="29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166" fontId="108" fillId="0" borderId="45" xfId="51" applyNumberFormat="1" applyFont="1" applyBorder="1" applyAlignment="1">
      <alignment horizontal="center" vertical="center"/>
    </xf>
    <xf numFmtId="0" fontId="100" fillId="19" borderId="45" xfId="0" applyFont="1" applyFill="1" applyBorder="1" applyAlignment="1">
      <alignment horizontal="left" vertical="center"/>
    </xf>
    <xf numFmtId="0" fontId="100" fillId="19" borderId="31" xfId="0" applyFont="1" applyFill="1" applyBorder="1" applyAlignment="1">
      <alignment horizontal="left" vertical="center"/>
    </xf>
    <xf numFmtId="0" fontId="100" fillId="19" borderId="46" xfId="0" applyFont="1" applyFill="1" applyBorder="1" applyAlignment="1">
      <alignment horizontal="left" vertical="center"/>
    </xf>
    <xf numFmtId="0" fontId="100" fillId="19" borderId="25" xfId="0" applyFont="1" applyFill="1" applyBorder="1" applyAlignment="1">
      <alignment horizontal="left" vertical="center"/>
    </xf>
    <xf numFmtId="0" fontId="100" fillId="19" borderId="32" xfId="0" applyFont="1" applyFill="1" applyBorder="1" applyAlignment="1">
      <alignment horizontal="left" vertical="center"/>
    </xf>
    <xf numFmtId="0" fontId="100" fillId="19" borderId="34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92D050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6</xdr:col>
      <xdr:colOff>1314450</xdr:colOff>
      <xdr:row>17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09725" y="209550"/>
          <a:ext cx="10868025" cy="3124200"/>
        </a:xfrm>
        <a:prstGeom prst="rect">
          <a:avLst/>
        </a:prstGeom>
        <a:solidFill>
          <a:srgbClr val="C5E0B4"/>
        </a:solidFill>
        <a:ln w="381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RECOMENDACIONES AL POSTULANTE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el correcto llenado de este formulario considere el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de   Rendición de cuentas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las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bases concursales del presente concurso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Puede agregar o quitar filas de los subítem.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Complete solo las casillas en blanco o verde según corresponda.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Revise las restricciones que presenta este concurso, si su presupuesto está fuera de los mínimos solicitados quedará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inmediatamente fuera del proceso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 de llenado son las siguientes: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Subítem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con los nombres indicados en el instructivo de rendición de cuentas del presente concurso.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Descripción del Gasto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 detalladamente a que corresponderá el gasto anunciado por el Subítem, considere nombres completos, actividades, insumos, etc.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 de Medida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con el nombre que represente la unidad en la cualse medirá su gasto ( meses, días, horas, seminarios, talleres, productos, viaje, etc.)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Cantidad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 las veces que se requerirá un gasto.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Valor unitario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con el valor de una unidad del gasto que se asocia.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final CONICYT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el resultado del producto entre la cantidad y el valor unitario, esto se completa de manera automática.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 Puede insertar la cantidad de filas que sean necesarias, considere las formulas que presenta el archivo. 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8</xdr:col>
      <xdr:colOff>762000</xdr:colOff>
      <xdr:row>15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95425" y="123825"/>
          <a:ext cx="8058150" cy="2857500"/>
        </a:xfrm>
        <a:prstGeom prst="rect">
          <a:avLst/>
        </a:prstGeom>
        <a:solidFill>
          <a:srgbClr val="C5E0B4"/>
        </a:solidFill>
        <a:ln w="381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RECOMENDACIONES AL POSTULANTE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se exige el cumplimiento del punto I.2.2 a las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Instituciones Beneficiarias Privadas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 postulen a las regiones de: O’Higgins, Los Ríos y La Araucanía, las que deberán aportar al menos el 10% del costo total solicitado a CONICYT, de ese monto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menos la mitad (50%), es decir hasta el 5% del costo total de la iniciativa, deberá ser aporte pecuniario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Esta exigencia se debe a que en las mencionadas regiones las propuestas que sean adjudicadas serán financiadas con recursos FIC, los cuales se rigen por la Resolución 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02, de 2016, de SUBDERE.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Describa en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qué consiste el aporte pecuniario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proyecto.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**Las iniciativas pertenecientes a instituciones beneficiarias privadas que no presenten el detalle de sus aportes pecuniarios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quedarán fuera del presente concurso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3"/>
  <sheetViews>
    <sheetView tabSelected="1" zoomScale="90" zoomScaleNormal="90" zoomScalePageLayoutView="0" workbookViewId="0" topLeftCell="A1">
      <selection activeCell="I17" sqref="I17:I18"/>
    </sheetView>
  </sheetViews>
  <sheetFormatPr defaultColWidth="11.421875" defaultRowHeight="15"/>
  <cols>
    <col min="2" max="2" width="3.28125" style="0" customWidth="1"/>
    <col min="8" max="8" width="15.140625" style="0" customWidth="1"/>
    <col min="9" max="9" width="28.7109375" style="0" bestFit="1" customWidth="1"/>
    <col min="10" max="10" width="3.28125" style="0" customWidth="1"/>
    <col min="11" max="11" width="14.421875" style="0" customWidth="1"/>
  </cols>
  <sheetData>
    <row r="2" ht="17.25" customHeight="1" thickBot="1"/>
    <row r="3" spans="3:9" ht="15">
      <c r="C3" s="127" t="s">
        <v>21</v>
      </c>
      <c r="D3" s="128"/>
      <c r="E3" s="128"/>
      <c r="F3" s="128"/>
      <c r="G3" s="128"/>
      <c r="H3" s="128"/>
      <c r="I3" s="129"/>
    </row>
    <row r="4" spans="3:9" ht="15.75" thickBot="1">
      <c r="C4" s="130"/>
      <c r="D4" s="131"/>
      <c r="E4" s="131"/>
      <c r="F4" s="131"/>
      <c r="G4" s="131"/>
      <c r="H4" s="131"/>
      <c r="I4" s="132"/>
    </row>
    <row r="5" ht="15.75" thickBot="1"/>
    <row r="6" spans="3:9" ht="15.75" customHeight="1">
      <c r="C6" s="133" t="s">
        <v>22</v>
      </c>
      <c r="D6" s="134"/>
      <c r="E6" s="134"/>
      <c r="F6" s="134"/>
      <c r="G6" s="134"/>
      <c r="H6" s="134"/>
      <c r="I6" s="29" t="s">
        <v>23</v>
      </c>
    </row>
    <row r="7" spans="3:11" ht="15.75" customHeight="1">
      <c r="C7" s="135" t="s">
        <v>3</v>
      </c>
      <c r="D7" s="136"/>
      <c r="E7" s="136"/>
      <c r="F7" s="136"/>
      <c r="G7" s="136"/>
      <c r="H7" s="136"/>
      <c r="I7" s="32">
        <f>'GASTO EN PERSONAL'!G44</f>
        <v>0</v>
      </c>
      <c r="J7" s="35" t="s">
        <v>36</v>
      </c>
      <c r="K7" s="85"/>
    </row>
    <row r="8" spans="3:10" ht="15.75" customHeight="1">
      <c r="C8" s="135" t="s">
        <v>4</v>
      </c>
      <c r="D8" s="136"/>
      <c r="E8" s="136"/>
      <c r="F8" s="136"/>
      <c r="G8" s="136"/>
      <c r="H8" s="136"/>
      <c r="I8" s="33">
        <f>EQUIPAMIENTO!G23</f>
        <v>0</v>
      </c>
      <c r="J8" s="35" t="s">
        <v>36</v>
      </c>
    </row>
    <row r="9" spans="3:10" ht="15.75" customHeight="1">
      <c r="C9" s="135" t="s">
        <v>5</v>
      </c>
      <c r="D9" s="136"/>
      <c r="E9" s="136"/>
      <c r="F9" s="136"/>
      <c r="G9" s="136"/>
      <c r="H9" s="136"/>
      <c r="I9" s="32">
        <f>'GASTOS DE OPERACIÓN'!G46</f>
        <v>0</v>
      </c>
      <c r="J9" s="35" t="s">
        <v>36</v>
      </c>
    </row>
    <row r="10" spans="3:10" ht="15.75" customHeight="1">
      <c r="C10" s="135" t="s">
        <v>16</v>
      </c>
      <c r="D10" s="136"/>
      <c r="E10" s="136"/>
      <c r="F10" s="136"/>
      <c r="G10" s="136"/>
      <c r="H10" s="136"/>
      <c r="I10" s="32">
        <f>OVERHEAD!G7</f>
        <v>0</v>
      </c>
      <c r="J10" s="35" t="s">
        <v>36</v>
      </c>
    </row>
    <row r="11" spans="3:11" ht="15" customHeight="1">
      <c r="C11" s="135" t="s">
        <v>6</v>
      </c>
      <c r="D11" s="136"/>
      <c r="E11" s="136"/>
      <c r="F11" s="136"/>
      <c r="G11" s="136"/>
      <c r="H11" s="136"/>
      <c r="I11" s="32">
        <f>OVERHEAD!G22</f>
        <v>0</v>
      </c>
      <c r="J11" s="35" t="s">
        <v>36</v>
      </c>
      <c r="K11" s="84"/>
    </row>
    <row r="12" spans="3:10" ht="15">
      <c r="C12" s="145" t="s">
        <v>20</v>
      </c>
      <c r="D12" s="146"/>
      <c r="E12" s="146"/>
      <c r="F12" s="146"/>
      <c r="G12" s="146"/>
      <c r="H12" s="146"/>
      <c r="I12" s="83">
        <f>OVERHEAD!G25</f>
        <v>0</v>
      </c>
      <c r="J12" s="35" t="s">
        <v>36</v>
      </c>
    </row>
    <row r="13" spans="3:11" ht="15">
      <c r="C13" s="135" t="s">
        <v>31</v>
      </c>
      <c r="D13" s="136"/>
      <c r="E13" s="136"/>
      <c r="F13" s="136"/>
      <c r="G13" s="136"/>
      <c r="H13" s="136"/>
      <c r="I13" s="33">
        <f>'OTRAS FUENTES DE FINANCIAMIENTO'!M11</f>
        <v>0</v>
      </c>
      <c r="J13" s="35" t="s">
        <v>36</v>
      </c>
      <c r="K13" s="84"/>
    </row>
    <row r="14" spans="3:11" ht="15">
      <c r="C14" s="135" t="s">
        <v>32</v>
      </c>
      <c r="D14" s="136"/>
      <c r="E14" s="136"/>
      <c r="F14" s="136"/>
      <c r="G14" s="136"/>
      <c r="H14" s="136"/>
      <c r="I14" s="33">
        <f>'OTRAS FUENTES DE FINANCIAMIENTO'!N11</f>
        <v>0</v>
      </c>
      <c r="J14" s="35" t="s">
        <v>36</v>
      </c>
      <c r="K14" s="84"/>
    </row>
    <row r="15" spans="3:11" ht="15.75" thickBot="1">
      <c r="C15" s="147" t="s">
        <v>58</v>
      </c>
      <c r="D15" s="148"/>
      <c r="E15" s="148"/>
      <c r="F15" s="148"/>
      <c r="G15" s="148"/>
      <c r="H15" s="148"/>
      <c r="I15" s="34">
        <f>'APORTES PYMES'!O12</f>
        <v>0</v>
      </c>
      <c r="J15" s="35" t="s">
        <v>36</v>
      </c>
      <c r="K15" s="84"/>
    </row>
    <row r="16" ht="15.75" thickBot="1"/>
    <row r="17" spans="3:9" ht="15">
      <c r="C17" s="137" t="s">
        <v>33</v>
      </c>
      <c r="D17" s="138"/>
      <c r="E17" s="138"/>
      <c r="F17" s="138"/>
      <c r="G17" s="138"/>
      <c r="H17" s="139"/>
      <c r="I17" s="143">
        <f>SUM(I12:I14)</f>
        <v>0</v>
      </c>
    </row>
    <row r="18" spans="3:9" ht="15.75" thickBot="1">
      <c r="C18" s="140"/>
      <c r="D18" s="141"/>
      <c r="E18" s="141"/>
      <c r="F18" s="141"/>
      <c r="G18" s="141"/>
      <c r="H18" s="142"/>
      <c r="I18" s="144"/>
    </row>
    <row r="19" ht="17.25" customHeight="1"/>
    <row r="21" ht="15.75" thickBot="1"/>
    <row r="22" spans="3:10" ht="16.5" thickBot="1">
      <c r="C22" s="125" t="s">
        <v>35</v>
      </c>
      <c r="D22" s="126"/>
      <c r="E22" s="126"/>
      <c r="F22" s="126"/>
      <c r="G22" s="126"/>
      <c r="H22" s="126"/>
      <c r="I22" s="36">
        <f>'INSTITUCIONES PRIVADAS '!C26</f>
        <v>0</v>
      </c>
      <c r="J22" s="37" t="s">
        <v>36</v>
      </c>
    </row>
    <row r="23" spans="3:10" ht="31.5" customHeight="1" thickBot="1">
      <c r="C23" s="122" t="s">
        <v>59</v>
      </c>
      <c r="D23" s="123"/>
      <c r="E23" s="123"/>
      <c r="F23" s="123"/>
      <c r="G23" s="123"/>
      <c r="H23" s="123"/>
      <c r="I23" s="124"/>
      <c r="J23" s="1"/>
    </row>
  </sheetData>
  <sheetProtection/>
  <mergeCells count="15">
    <mergeCell ref="C23:I23"/>
    <mergeCell ref="C22:H22"/>
    <mergeCell ref="C3:I4"/>
    <mergeCell ref="C6:H6"/>
    <mergeCell ref="C13:H13"/>
    <mergeCell ref="C7:H7"/>
    <mergeCell ref="C8:H8"/>
    <mergeCell ref="C9:H9"/>
    <mergeCell ref="C10:H10"/>
    <mergeCell ref="C14:H14"/>
    <mergeCell ref="C17:H18"/>
    <mergeCell ref="I17:I18"/>
    <mergeCell ref="C11:H11"/>
    <mergeCell ref="C12:H12"/>
    <mergeCell ref="C15:H15"/>
  </mergeCells>
  <hyperlinks>
    <hyperlink ref="J22" location="'INSTITUCIONES PRIVADAS '!A1" display="IR"/>
    <hyperlink ref="J7" location="'GASTO EN PERSONAL'!G33" display="IR"/>
    <hyperlink ref="J8:J10" location="'DETALLE PRESUPUESTO CONICYT'!A1" display="IR"/>
    <hyperlink ref="J8" location="EQUIPAMIENTO!G14" display="IR"/>
    <hyperlink ref="J9" location="'GASTOS DE OPERACIÓN'!G28" display="IR"/>
    <hyperlink ref="J10" location="OVERHEAD!G7" display="IR"/>
    <hyperlink ref="J11" location="OVERHEAD!G22" display="IR"/>
    <hyperlink ref="J13" location="'OTRAS FUENTES DE FINANCIAMIENTO'!M11" display="IR"/>
    <hyperlink ref="J14" location="'OTRAS FUENTES DE FINANCIAMIENTO'!N11" display="IR"/>
    <hyperlink ref="J12" location="OVERHEAD!G25" display="IR"/>
    <hyperlink ref="J15" location="'APORTES PYMES'!A1" display="I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19">
      <selection activeCell="B35" sqref="B35:F40"/>
    </sheetView>
  </sheetViews>
  <sheetFormatPr defaultColWidth="11.421875" defaultRowHeight="15"/>
  <cols>
    <col min="1" max="1" width="24.140625" style="0" bestFit="1" customWidth="1"/>
    <col min="2" max="2" width="42.7109375" style="0" customWidth="1"/>
    <col min="3" max="3" width="66.7109375" style="0" customWidth="1"/>
    <col min="4" max="4" width="10.140625" style="0" bestFit="1" customWidth="1"/>
    <col min="5" max="5" width="8.8515625" style="0" bestFit="1" customWidth="1"/>
    <col min="6" max="6" width="14.8515625" style="0" bestFit="1" customWidth="1"/>
    <col min="7" max="7" width="19.8515625" style="0" bestFit="1" customWidth="1"/>
    <col min="9" max="9" width="21.28125" style="0" bestFit="1" customWidth="1"/>
    <col min="10" max="10" width="13.140625" style="0" bestFit="1" customWidth="1"/>
    <col min="12" max="12" width="2.57421875" style="0" customWidth="1"/>
  </cols>
  <sheetData>
    <row r="1" ht="15">
      <c r="A1" s="79" t="s">
        <v>39</v>
      </c>
    </row>
    <row r="2" ht="15">
      <c r="A2" s="79" t="s">
        <v>3</v>
      </c>
    </row>
    <row r="3" ht="15">
      <c r="A3" s="82" t="s">
        <v>4</v>
      </c>
    </row>
    <row r="4" ht="15">
      <c r="A4" s="79" t="s">
        <v>48</v>
      </c>
    </row>
    <row r="5" ht="15">
      <c r="A5" s="82" t="s">
        <v>16</v>
      </c>
    </row>
    <row r="6" ht="15">
      <c r="A6" s="82" t="s">
        <v>49</v>
      </c>
    </row>
    <row r="7" ht="15">
      <c r="A7" s="80"/>
    </row>
    <row r="8" spans="9:13" ht="15">
      <c r="I8" s="39"/>
      <c r="J8" s="40"/>
      <c r="K8" s="40"/>
      <c r="L8" s="40"/>
      <c r="M8" s="41"/>
    </row>
    <row r="18" ht="15.75" thickBot="1"/>
    <row r="19" spans="2:10" ht="15" customHeight="1">
      <c r="B19" s="149" t="s">
        <v>38</v>
      </c>
      <c r="C19" s="150"/>
      <c r="D19" s="150"/>
      <c r="E19" s="150"/>
      <c r="F19" s="150"/>
      <c r="G19" s="151"/>
      <c r="H19" s="9"/>
      <c r="I19" s="9"/>
      <c r="J19" s="9"/>
    </row>
    <row r="20" spans="2:10" ht="15.75" customHeight="1" thickBot="1">
      <c r="B20" s="152"/>
      <c r="C20" s="153"/>
      <c r="D20" s="153"/>
      <c r="E20" s="153"/>
      <c r="F20" s="153"/>
      <c r="G20" s="154"/>
      <c r="H20" s="9"/>
      <c r="I20" s="9"/>
      <c r="J20" s="9"/>
    </row>
    <row r="21" spans="2:7" ht="7.5" customHeight="1" thickBot="1">
      <c r="B21" s="174"/>
      <c r="C21" s="174"/>
      <c r="D21" s="174"/>
      <c r="E21" s="174"/>
      <c r="F21" s="174"/>
      <c r="G21" s="174"/>
    </row>
    <row r="22" spans="2:7" ht="15">
      <c r="B22" s="171" t="s">
        <v>3</v>
      </c>
      <c r="C22" s="172"/>
      <c r="D22" s="172"/>
      <c r="E22" s="172"/>
      <c r="F22" s="172"/>
      <c r="G22" s="173"/>
    </row>
    <row r="23" spans="2:11" ht="15.75" customHeight="1" thickBot="1">
      <c r="B23" s="168" t="s">
        <v>9</v>
      </c>
      <c r="C23" s="169"/>
      <c r="D23" s="169"/>
      <c r="E23" s="169"/>
      <c r="F23" s="169"/>
      <c r="G23" s="170"/>
      <c r="I23" s="87"/>
      <c r="J23" s="87"/>
      <c r="K23" s="87"/>
    </row>
    <row r="24" spans="2:11" ht="30.75" thickBot="1">
      <c r="B24" s="49" t="s">
        <v>50</v>
      </c>
      <c r="C24" s="49" t="s">
        <v>40</v>
      </c>
      <c r="D24" s="60" t="s">
        <v>41</v>
      </c>
      <c r="E24" s="60" t="s">
        <v>43</v>
      </c>
      <c r="F24" s="60" t="s">
        <v>42</v>
      </c>
      <c r="G24" s="49" t="s">
        <v>7</v>
      </c>
      <c r="I24" s="87"/>
      <c r="J24" s="87"/>
      <c r="K24" s="87"/>
    </row>
    <row r="25" spans="2:11" ht="15.75" customHeight="1" thickBot="1">
      <c r="B25" s="175" t="s">
        <v>1</v>
      </c>
      <c r="C25" s="176"/>
      <c r="D25" s="176"/>
      <c r="E25" s="176"/>
      <c r="F25" s="176"/>
      <c r="G25" s="177"/>
      <c r="I25" s="87"/>
      <c r="J25" s="87"/>
      <c r="K25" s="87"/>
    </row>
    <row r="26" spans="2:11" ht="15.75" customHeight="1">
      <c r="B26" s="45"/>
      <c r="C26" s="46"/>
      <c r="D26" s="46"/>
      <c r="E26" s="47"/>
      <c r="F26" s="48"/>
      <c r="G26" s="90">
        <f>E26*F26</f>
        <v>0</v>
      </c>
      <c r="I26" s="87"/>
      <c r="J26" s="87"/>
      <c r="K26" s="87"/>
    </row>
    <row r="27" spans="2:11" ht="15" customHeight="1">
      <c r="B27" s="2"/>
      <c r="C27" s="3"/>
      <c r="D27" s="3"/>
      <c r="E27" s="44"/>
      <c r="F27" s="43"/>
      <c r="G27" s="91">
        <f aca="true" t="shared" si="0" ref="G27:G32">E27*F27</f>
        <v>0</v>
      </c>
      <c r="I27" s="107"/>
      <c r="J27" s="86"/>
      <c r="K27" s="86"/>
    </row>
    <row r="28" spans="2:11" ht="15" customHeight="1">
      <c r="B28" s="2"/>
      <c r="C28" s="3"/>
      <c r="D28" s="3"/>
      <c r="E28" s="44"/>
      <c r="F28" s="43"/>
      <c r="G28" s="91">
        <f t="shared" si="0"/>
        <v>0</v>
      </c>
      <c r="I28" s="86"/>
      <c r="J28" s="86"/>
      <c r="K28" s="86"/>
    </row>
    <row r="29" spans="2:11" ht="15" customHeight="1">
      <c r="B29" s="2"/>
      <c r="C29" s="3"/>
      <c r="D29" s="3"/>
      <c r="E29" s="44"/>
      <c r="F29" s="43"/>
      <c r="G29" s="91">
        <f t="shared" si="0"/>
        <v>0</v>
      </c>
      <c r="I29" s="106"/>
      <c r="J29" s="107"/>
      <c r="K29" s="86"/>
    </row>
    <row r="30" spans="2:11" ht="15" customHeight="1">
      <c r="B30" s="2"/>
      <c r="C30" s="3"/>
      <c r="D30" s="3"/>
      <c r="E30" s="44"/>
      <c r="F30" s="43"/>
      <c r="G30" s="91">
        <f t="shared" si="0"/>
        <v>0</v>
      </c>
      <c r="I30" s="86"/>
      <c r="J30" s="86"/>
      <c r="K30" s="86"/>
    </row>
    <row r="31" spans="2:11" ht="15.75" customHeight="1">
      <c r="B31" s="2"/>
      <c r="C31" s="3"/>
      <c r="D31" s="3"/>
      <c r="E31" s="44"/>
      <c r="F31" s="43"/>
      <c r="G31" s="91">
        <f t="shared" si="0"/>
        <v>0</v>
      </c>
      <c r="I31" s="86"/>
      <c r="J31" s="86"/>
      <c r="K31" s="86"/>
    </row>
    <row r="32" spans="2:11" ht="15.75" customHeight="1">
      <c r="B32" s="2"/>
      <c r="C32" s="3"/>
      <c r="D32" s="3"/>
      <c r="E32" s="44"/>
      <c r="F32" s="43"/>
      <c r="G32" s="91">
        <f t="shared" si="0"/>
        <v>0</v>
      </c>
      <c r="I32" s="86"/>
      <c r="J32" s="86"/>
      <c r="K32" s="86"/>
    </row>
    <row r="33" spans="2:7" ht="15.75" thickBot="1">
      <c r="B33" s="178" t="s">
        <v>13</v>
      </c>
      <c r="C33" s="179"/>
      <c r="D33" s="179"/>
      <c r="E33" s="179"/>
      <c r="F33" s="88"/>
      <c r="G33" s="89">
        <f>SUM(G26:G32)</f>
        <v>0</v>
      </c>
    </row>
    <row r="34" spans="2:7" ht="15.75" thickBot="1">
      <c r="B34" s="175" t="s">
        <v>2</v>
      </c>
      <c r="C34" s="176"/>
      <c r="D34" s="176"/>
      <c r="E34" s="176"/>
      <c r="F34" s="176"/>
      <c r="G34" s="177"/>
    </row>
    <row r="35" spans="2:11" ht="15">
      <c r="B35" s="45"/>
      <c r="C35" s="46"/>
      <c r="D35" s="46"/>
      <c r="E35" s="47"/>
      <c r="F35" s="48"/>
      <c r="G35" s="90">
        <f>E35*F35</f>
        <v>0</v>
      </c>
      <c r="I35" s="155" t="s">
        <v>19</v>
      </c>
      <c r="J35" s="155"/>
      <c r="K35" s="155"/>
    </row>
    <row r="36" spans="2:11" ht="15" customHeight="1">
      <c r="B36" s="2"/>
      <c r="C36" s="3"/>
      <c r="D36" s="3"/>
      <c r="E36" s="44"/>
      <c r="F36" s="43"/>
      <c r="G36" s="91">
        <f aca="true" t="shared" si="1" ref="G36:G41">E36*F36</f>
        <v>0</v>
      </c>
      <c r="I36" s="155"/>
      <c r="J36" s="155"/>
      <c r="K36" s="155"/>
    </row>
    <row r="37" spans="2:11" ht="15" customHeight="1">
      <c r="B37" s="2"/>
      <c r="C37" s="3"/>
      <c r="D37" s="3"/>
      <c r="E37" s="44"/>
      <c r="F37" s="43"/>
      <c r="G37" s="91">
        <f t="shared" si="1"/>
        <v>0</v>
      </c>
      <c r="I37" s="155"/>
      <c r="J37" s="155"/>
      <c r="K37" s="155"/>
    </row>
    <row r="38" spans="2:11" ht="15" customHeight="1">
      <c r="B38" s="2"/>
      <c r="C38" s="3"/>
      <c r="D38" s="3"/>
      <c r="E38" s="44"/>
      <c r="F38" s="43"/>
      <c r="G38" s="91">
        <f t="shared" si="1"/>
        <v>0</v>
      </c>
      <c r="I38" s="155"/>
      <c r="J38" s="155"/>
      <c r="K38" s="155"/>
    </row>
    <row r="39" spans="2:11" ht="15" customHeight="1">
      <c r="B39" s="2"/>
      <c r="C39" s="3"/>
      <c r="D39" s="3"/>
      <c r="E39" s="44"/>
      <c r="F39" s="43"/>
      <c r="G39" s="91">
        <f t="shared" si="1"/>
        <v>0</v>
      </c>
      <c r="I39" s="155"/>
      <c r="J39" s="155"/>
      <c r="K39" s="155"/>
    </row>
    <row r="40" spans="2:11" ht="15" customHeight="1">
      <c r="B40" s="2"/>
      <c r="C40" s="3"/>
      <c r="D40" s="3"/>
      <c r="E40" s="44"/>
      <c r="F40" s="43"/>
      <c r="G40" s="91">
        <f t="shared" si="1"/>
        <v>0</v>
      </c>
      <c r="I40" s="155"/>
      <c r="J40" s="155"/>
      <c r="K40" s="155"/>
    </row>
    <row r="41" spans="2:11" ht="15.75" customHeight="1" thickBot="1">
      <c r="B41" s="2"/>
      <c r="C41" s="3"/>
      <c r="D41" s="3"/>
      <c r="E41" s="44"/>
      <c r="F41" s="43"/>
      <c r="G41" s="91">
        <f t="shared" si="1"/>
        <v>0</v>
      </c>
      <c r="I41" s="156"/>
      <c r="J41" s="156"/>
      <c r="K41" s="156"/>
    </row>
    <row r="42" spans="2:11" ht="15" customHeight="1" thickBot="1">
      <c r="B42" s="180" t="s">
        <v>10</v>
      </c>
      <c r="C42" s="181"/>
      <c r="D42" s="181"/>
      <c r="E42" s="181"/>
      <c r="F42" s="92"/>
      <c r="G42" s="93">
        <f>SUM(G35:G41)</f>
        <v>0</v>
      </c>
      <c r="I42" s="157" t="e">
        <f>G44/OVERHEAD!G25</f>
        <v>#DIV/0!</v>
      </c>
      <c r="J42" s="158"/>
      <c r="K42" s="159"/>
    </row>
    <row r="43" spans="2:11" ht="15" customHeight="1" thickBot="1">
      <c r="B43" s="38"/>
      <c r="C43" s="38"/>
      <c r="D43" s="38"/>
      <c r="E43" s="38"/>
      <c r="F43" s="38"/>
      <c r="G43" s="52"/>
      <c r="I43" s="160"/>
      <c r="J43" s="161"/>
      <c r="K43" s="162"/>
    </row>
    <row r="44" spans="2:11" ht="21.75" customHeight="1" thickBot="1">
      <c r="B44" s="166" t="s">
        <v>8</v>
      </c>
      <c r="C44" s="167"/>
      <c r="D44" s="167"/>
      <c r="E44" s="167"/>
      <c r="F44" s="59"/>
      <c r="G44" s="58">
        <f>SUM(G42,G33)</f>
        <v>0</v>
      </c>
      <c r="I44" s="163"/>
      <c r="J44" s="164"/>
      <c r="K44" s="165"/>
    </row>
    <row r="45" spans="2:7" ht="15">
      <c r="B45" s="6"/>
      <c r="C45" s="6"/>
      <c r="D45" s="6"/>
      <c r="E45" s="6"/>
      <c r="F45" s="6"/>
      <c r="G45" s="4"/>
    </row>
    <row r="46" spans="2:7" ht="15">
      <c r="B46" s="5"/>
      <c r="C46" s="5"/>
      <c r="D46" s="5"/>
      <c r="E46" s="5"/>
      <c r="F46" s="5"/>
      <c r="G46" s="5"/>
    </row>
    <row r="47" spans="2:7" ht="15">
      <c r="B47" s="5"/>
      <c r="C47" s="5"/>
      <c r="D47" s="5"/>
      <c r="E47" s="5"/>
      <c r="F47" s="5"/>
      <c r="G47" s="5"/>
    </row>
    <row r="48" spans="2:7" ht="15">
      <c r="B48" s="4"/>
      <c r="C48" s="4"/>
      <c r="D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5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53" spans="2:7" ht="15">
      <c r="B53" s="4"/>
      <c r="C53" s="4"/>
      <c r="D53" s="4"/>
      <c r="E53" s="4"/>
      <c r="F53" s="4"/>
      <c r="G53" s="4"/>
    </row>
    <row r="54" spans="2:7" ht="15">
      <c r="B54" s="4"/>
      <c r="C54" s="4"/>
      <c r="D54" s="4"/>
      <c r="E54" s="4"/>
      <c r="F54" s="4"/>
      <c r="G54" s="4"/>
    </row>
    <row r="55" spans="2:7" ht="15">
      <c r="B55" s="4"/>
      <c r="C55" s="4"/>
      <c r="D55" s="4"/>
      <c r="E55" s="4"/>
      <c r="F55" s="4"/>
      <c r="G55" s="4"/>
    </row>
    <row r="56" spans="2:7" ht="15">
      <c r="B56" s="5"/>
      <c r="C56" s="5"/>
      <c r="D56" s="5"/>
      <c r="E56" s="5"/>
      <c r="F56" s="5"/>
      <c r="G56" s="5"/>
    </row>
    <row r="57" spans="2:7" ht="15">
      <c r="B57" s="5"/>
      <c r="C57" s="5"/>
      <c r="D57" s="5"/>
      <c r="E57" s="5"/>
      <c r="F57" s="5"/>
      <c r="G57" s="5"/>
    </row>
    <row r="58" spans="2:7" ht="15">
      <c r="B58" s="4"/>
      <c r="C58" s="4"/>
      <c r="D58" s="4"/>
      <c r="E58" s="4"/>
      <c r="F58" s="4"/>
      <c r="G58" s="4"/>
    </row>
    <row r="59" spans="2:7" ht="15">
      <c r="B59" s="4"/>
      <c r="C59" s="4"/>
      <c r="D59" s="4"/>
      <c r="E59" s="4"/>
      <c r="F59" s="4"/>
      <c r="G59" s="4"/>
    </row>
  </sheetData>
  <sheetProtection/>
  <mergeCells count="11">
    <mergeCell ref="B19:G20"/>
    <mergeCell ref="I35:K41"/>
    <mergeCell ref="I42:K44"/>
    <mergeCell ref="B44:E44"/>
    <mergeCell ref="B23:G23"/>
    <mergeCell ref="B22:G22"/>
    <mergeCell ref="B21:G21"/>
    <mergeCell ref="B25:G25"/>
    <mergeCell ref="B34:G34"/>
    <mergeCell ref="B33:E33"/>
    <mergeCell ref="B42:E42"/>
  </mergeCells>
  <conditionalFormatting sqref="I42:K44">
    <cfRule type="cellIs" priority="9" dxfId="18" operator="lessThanOrEqual">
      <formula>0.4</formula>
    </cfRule>
    <cfRule type="cellIs" priority="10" dxfId="19" operator="lessThanOrEqual">
      <formula>0.405</formula>
    </cfRule>
  </conditionalFormatting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4" display="EQUIPAMIENTO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zoomScalePageLayoutView="0" workbookViewId="0" topLeftCell="A1">
      <selection activeCell="I15" sqref="I15"/>
    </sheetView>
  </sheetViews>
  <sheetFormatPr defaultColWidth="11.421875" defaultRowHeight="15"/>
  <cols>
    <col min="1" max="1" width="24.140625" style="0" bestFit="1" customWidth="1"/>
    <col min="2" max="2" width="42.7109375" style="0" customWidth="1"/>
    <col min="3" max="3" width="66.7109375" style="0" customWidth="1"/>
    <col min="4" max="4" width="10.140625" style="0" bestFit="1" customWidth="1"/>
    <col min="5" max="5" width="8.8515625" style="0" bestFit="1" customWidth="1"/>
    <col min="6" max="6" width="12.00390625" style="0" bestFit="1" customWidth="1"/>
    <col min="7" max="7" width="19.8515625" style="0" bestFit="1" customWidth="1"/>
    <col min="9" max="9" width="12.00390625" style="0" bestFit="1" customWidth="1"/>
  </cols>
  <sheetData>
    <row r="1" ht="15.75" thickBot="1">
      <c r="A1" s="79" t="s">
        <v>39</v>
      </c>
    </row>
    <row r="2" spans="1:7" ht="15">
      <c r="A2" s="79" t="s">
        <v>3</v>
      </c>
      <c r="B2" s="149" t="s">
        <v>38</v>
      </c>
      <c r="C2" s="150"/>
      <c r="D2" s="150"/>
      <c r="E2" s="150"/>
      <c r="F2" s="150"/>
      <c r="G2" s="151"/>
    </row>
    <row r="3" spans="1:7" ht="15.75" thickBot="1">
      <c r="A3" s="82" t="s">
        <v>4</v>
      </c>
      <c r="B3" s="152"/>
      <c r="C3" s="153"/>
      <c r="D3" s="153"/>
      <c r="E3" s="153"/>
      <c r="F3" s="153"/>
      <c r="G3" s="154"/>
    </row>
    <row r="4" ht="15.75" thickBot="1">
      <c r="A4" s="79" t="s">
        <v>48</v>
      </c>
    </row>
    <row r="5" spans="1:7" ht="15">
      <c r="A5" s="82" t="s">
        <v>16</v>
      </c>
      <c r="B5" s="171" t="s">
        <v>4</v>
      </c>
      <c r="C5" s="172"/>
      <c r="D5" s="172"/>
      <c r="E5" s="172"/>
      <c r="F5" s="172"/>
      <c r="G5" s="173"/>
    </row>
    <row r="6" spans="1:7" ht="15.75" thickBot="1">
      <c r="A6" s="82" t="s">
        <v>49</v>
      </c>
      <c r="B6" s="168" t="s">
        <v>11</v>
      </c>
      <c r="C6" s="169"/>
      <c r="D6" s="169"/>
      <c r="E6" s="169"/>
      <c r="F6" s="169"/>
      <c r="G6" s="170"/>
    </row>
    <row r="7" spans="2:7" ht="30.75" thickBot="1">
      <c r="B7" s="49" t="s">
        <v>44</v>
      </c>
      <c r="C7" s="49" t="s">
        <v>40</v>
      </c>
      <c r="D7" s="60" t="s">
        <v>41</v>
      </c>
      <c r="E7" s="60" t="s">
        <v>43</v>
      </c>
      <c r="F7" s="60" t="s">
        <v>42</v>
      </c>
      <c r="G7" s="49" t="s">
        <v>7</v>
      </c>
    </row>
    <row r="8" spans="2:9" ht="15">
      <c r="B8" s="45"/>
      <c r="C8" s="46"/>
      <c r="D8" s="46"/>
      <c r="E8" s="47"/>
      <c r="F8" s="48"/>
      <c r="G8" s="90">
        <f>E8*F8</f>
        <v>0</v>
      </c>
      <c r="I8" s="105"/>
    </row>
    <row r="9" spans="2:7" ht="15">
      <c r="B9" s="2"/>
      <c r="C9" s="3"/>
      <c r="D9" s="3"/>
      <c r="E9" s="44"/>
      <c r="F9" s="43"/>
      <c r="G9" s="91">
        <f aca="true" t="shared" si="0" ref="G9:G21">E9*F9</f>
        <v>0</v>
      </c>
    </row>
    <row r="10" spans="2:7" ht="15">
      <c r="B10" s="2"/>
      <c r="C10" s="3"/>
      <c r="D10" s="3"/>
      <c r="E10" s="44"/>
      <c r="F10" s="43"/>
      <c r="G10" s="91">
        <f>E10*F10</f>
        <v>0</v>
      </c>
    </row>
    <row r="11" spans="2:7" ht="15">
      <c r="B11" s="2"/>
      <c r="C11" s="3"/>
      <c r="D11" s="3"/>
      <c r="E11" s="44"/>
      <c r="F11" s="43"/>
      <c r="G11" s="91">
        <f t="shared" si="0"/>
        <v>0</v>
      </c>
    </row>
    <row r="12" spans="2:7" ht="15">
      <c r="B12" s="2"/>
      <c r="C12" s="3"/>
      <c r="D12" s="3"/>
      <c r="E12" s="44"/>
      <c r="F12" s="43"/>
      <c r="G12" s="91">
        <f t="shared" si="0"/>
        <v>0</v>
      </c>
    </row>
    <row r="13" spans="2:7" ht="15">
      <c r="B13" s="2"/>
      <c r="C13" s="3"/>
      <c r="D13" s="3"/>
      <c r="E13" s="44"/>
      <c r="F13" s="43"/>
      <c r="G13" s="91">
        <f t="shared" si="0"/>
        <v>0</v>
      </c>
    </row>
    <row r="14" spans="2:7" ht="15">
      <c r="B14" s="2"/>
      <c r="C14" s="3"/>
      <c r="D14" s="3"/>
      <c r="E14" s="44"/>
      <c r="F14" s="43"/>
      <c r="G14" s="91">
        <f t="shared" si="0"/>
        <v>0</v>
      </c>
    </row>
    <row r="15" spans="2:7" ht="15">
      <c r="B15" s="2"/>
      <c r="C15" s="3"/>
      <c r="D15" s="3"/>
      <c r="E15" s="44"/>
      <c r="F15" s="43"/>
      <c r="G15" s="91">
        <f t="shared" si="0"/>
        <v>0</v>
      </c>
    </row>
    <row r="16" spans="2:7" ht="15">
      <c r="B16" s="2"/>
      <c r="C16" s="3"/>
      <c r="D16" s="3"/>
      <c r="E16" s="44"/>
      <c r="F16" s="43"/>
      <c r="G16" s="91">
        <f t="shared" si="0"/>
        <v>0</v>
      </c>
    </row>
    <row r="17" spans="2:7" ht="15">
      <c r="B17" s="2"/>
      <c r="C17" s="3"/>
      <c r="D17" s="3"/>
      <c r="E17" s="44"/>
      <c r="F17" s="43"/>
      <c r="G17" s="91">
        <f t="shared" si="0"/>
        <v>0</v>
      </c>
    </row>
    <row r="18" spans="2:7" ht="15">
      <c r="B18" s="2"/>
      <c r="C18" s="3"/>
      <c r="D18" s="3"/>
      <c r="E18" s="44"/>
      <c r="F18" s="43"/>
      <c r="G18" s="91">
        <f t="shared" si="0"/>
        <v>0</v>
      </c>
    </row>
    <row r="19" spans="2:7" ht="15">
      <c r="B19" s="2"/>
      <c r="C19" s="3"/>
      <c r="D19" s="3"/>
      <c r="E19" s="44"/>
      <c r="F19" s="43"/>
      <c r="G19" s="91">
        <f t="shared" si="0"/>
        <v>0</v>
      </c>
    </row>
    <row r="20" spans="2:7" ht="15">
      <c r="B20" s="2"/>
      <c r="C20" s="3"/>
      <c r="D20" s="3"/>
      <c r="E20" s="44"/>
      <c r="F20" s="43"/>
      <c r="G20" s="91">
        <f t="shared" si="0"/>
        <v>0</v>
      </c>
    </row>
    <row r="21" spans="2:7" ht="15.75" thickBot="1">
      <c r="B21" s="53"/>
      <c r="C21" s="54"/>
      <c r="D21" s="54"/>
      <c r="E21" s="55"/>
      <c r="F21" s="56"/>
      <c r="G21" s="93">
        <f t="shared" si="0"/>
        <v>0</v>
      </c>
    </row>
    <row r="22" spans="2:7" ht="15.75" thickBot="1">
      <c r="B22" s="1"/>
      <c r="C22" s="1"/>
      <c r="D22" s="1"/>
      <c r="E22" s="51"/>
      <c r="F22" s="52"/>
      <c r="G22" s="52"/>
    </row>
    <row r="23" spans="2:7" ht="21.75" thickBot="1">
      <c r="B23" s="166" t="s">
        <v>12</v>
      </c>
      <c r="C23" s="167"/>
      <c r="D23" s="167"/>
      <c r="E23" s="167"/>
      <c r="F23" s="57"/>
      <c r="G23" s="58">
        <f>SUM(G8:G21)</f>
        <v>0</v>
      </c>
    </row>
  </sheetData>
  <sheetProtection/>
  <mergeCells count="4">
    <mergeCell ref="B2:G3"/>
    <mergeCell ref="B5:G5"/>
    <mergeCell ref="B6:G6"/>
    <mergeCell ref="B23:E23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4" display="EQUIPAMIENTO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="80" zoomScaleNormal="80" zoomScalePageLayoutView="0" workbookViewId="0" topLeftCell="A10">
      <selection activeCell="D31" sqref="D31"/>
    </sheetView>
  </sheetViews>
  <sheetFormatPr defaultColWidth="11.421875" defaultRowHeight="15"/>
  <cols>
    <col min="1" max="1" width="24.140625" style="0" bestFit="1" customWidth="1"/>
    <col min="2" max="2" width="42.7109375" style="0" customWidth="1"/>
    <col min="3" max="3" width="66.7109375" style="0" customWidth="1"/>
    <col min="4" max="4" width="10.140625" style="0" bestFit="1" customWidth="1"/>
    <col min="5" max="5" width="8.8515625" style="0" bestFit="1" customWidth="1"/>
    <col min="6" max="6" width="13.140625" style="0" bestFit="1" customWidth="1"/>
    <col min="7" max="7" width="19.8515625" style="0" bestFit="1" customWidth="1"/>
  </cols>
  <sheetData>
    <row r="1" ht="15.75" thickBot="1">
      <c r="A1" s="79" t="s">
        <v>39</v>
      </c>
    </row>
    <row r="2" spans="1:7" ht="15">
      <c r="A2" s="79" t="s">
        <v>3</v>
      </c>
      <c r="B2" s="149" t="s">
        <v>38</v>
      </c>
      <c r="C2" s="150"/>
      <c r="D2" s="150"/>
      <c r="E2" s="150"/>
      <c r="F2" s="150"/>
      <c r="G2" s="151"/>
    </row>
    <row r="3" spans="1:7" ht="15.75" thickBot="1">
      <c r="A3" s="82" t="s">
        <v>4</v>
      </c>
      <c r="B3" s="152"/>
      <c r="C3" s="153"/>
      <c r="D3" s="153"/>
      <c r="E3" s="153"/>
      <c r="F3" s="153"/>
      <c r="G3" s="154"/>
    </row>
    <row r="4" ht="15.75" thickBot="1">
      <c r="A4" s="79" t="s">
        <v>48</v>
      </c>
    </row>
    <row r="5" spans="1:7" ht="15">
      <c r="A5" s="82" t="s">
        <v>16</v>
      </c>
      <c r="B5" s="171" t="s">
        <v>5</v>
      </c>
      <c r="C5" s="172"/>
      <c r="D5" s="172"/>
      <c r="E5" s="172"/>
      <c r="F5" s="172"/>
      <c r="G5" s="173"/>
    </row>
    <row r="6" spans="1:7" ht="15.75" thickBot="1">
      <c r="A6" s="82" t="s">
        <v>49</v>
      </c>
      <c r="B6" s="182" t="s">
        <v>9</v>
      </c>
      <c r="C6" s="183"/>
      <c r="D6" s="183"/>
      <c r="E6" s="183"/>
      <c r="F6" s="183"/>
      <c r="G6" s="184"/>
    </row>
    <row r="7" spans="2:7" ht="30.75" thickBot="1">
      <c r="B7" s="49" t="s">
        <v>44</v>
      </c>
      <c r="C7" s="49" t="s">
        <v>40</v>
      </c>
      <c r="D7" s="60" t="s">
        <v>41</v>
      </c>
      <c r="E7" s="60" t="s">
        <v>43</v>
      </c>
      <c r="F7" s="60" t="s">
        <v>42</v>
      </c>
      <c r="G7" s="49" t="s">
        <v>7</v>
      </c>
    </row>
    <row r="8" spans="2:7" ht="15">
      <c r="B8" s="45"/>
      <c r="C8" s="46"/>
      <c r="D8" s="77"/>
      <c r="E8" s="78"/>
      <c r="F8" s="48"/>
      <c r="G8" s="90">
        <f>E8*F8</f>
        <v>0</v>
      </c>
    </row>
    <row r="9" spans="2:7" ht="15">
      <c r="B9" s="2"/>
      <c r="C9" s="3"/>
      <c r="D9" s="70"/>
      <c r="E9" s="71"/>
      <c r="F9" s="43"/>
      <c r="G9" s="91">
        <f aca="true" t="shared" si="0" ref="G9:G44">E9*F9</f>
        <v>0</v>
      </c>
    </row>
    <row r="10" spans="2:7" ht="15">
      <c r="B10" s="2"/>
      <c r="C10" s="3"/>
      <c r="D10" s="70"/>
      <c r="E10" s="71"/>
      <c r="F10" s="43"/>
      <c r="G10" s="91">
        <f t="shared" si="0"/>
        <v>0</v>
      </c>
    </row>
    <row r="11" spans="2:7" ht="15">
      <c r="B11" s="2"/>
      <c r="C11" s="3"/>
      <c r="D11" s="70"/>
      <c r="E11" s="71"/>
      <c r="F11" s="43"/>
      <c r="G11" s="91">
        <f t="shared" si="0"/>
        <v>0</v>
      </c>
    </row>
    <row r="12" spans="2:7" ht="15">
      <c r="B12" s="2"/>
      <c r="C12" s="3"/>
      <c r="D12" s="70"/>
      <c r="E12" s="71"/>
      <c r="F12" s="43"/>
      <c r="G12" s="91">
        <f t="shared" si="0"/>
        <v>0</v>
      </c>
    </row>
    <row r="13" spans="2:7" ht="15">
      <c r="B13" s="2"/>
      <c r="C13" s="3"/>
      <c r="D13" s="70"/>
      <c r="E13" s="71"/>
      <c r="F13" s="43"/>
      <c r="G13" s="91">
        <f t="shared" si="0"/>
        <v>0</v>
      </c>
    </row>
    <row r="14" spans="2:7" ht="15">
      <c r="B14" s="2"/>
      <c r="C14" s="3"/>
      <c r="D14" s="70"/>
      <c r="E14" s="71"/>
      <c r="F14" s="43"/>
      <c r="G14" s="91">
        <f t="shared" si="0"/>
        <v>0</v>
      </c>
    </row>
    <row r="15" spans="2:7" ht="15">
      <c r="B15" s="2"/>
      <c r="C15" s="3"/>
      <c r="D15" s="70"/>
      <c r="E15" s="71"/>
      <c r="F15" s="43"/>
      <c r="G15" s="91">
        <f t="shared" si="0"/>
        <v>0</v>
      </c>
    </row>
    <row r="16" spans="2:7" ht="15">
      <c r="B16" s="2"/>
      <c r="C16" s="3"/>
      <c r="D16" s="70"/>
      <c r="E16" s="71"/>
      <c r="F16" s="43"/>
      <c r="G16" s="91">
        <f t="shared" si="0"/>
        <v>0</v>
      </c>
    </row>
    <row r="17" spans="2:7" ht="15">
      <c r="B17" s="2"/>
      <c r="C17" s="3"/>
      <c r="D17" s="70"/>
      <c r="E17" s="71"/>
      <c r="F17" s="43"/>
      <c r="G17" s="91">
        <f>E17*F17</f>
        <v>0</v>
      </c>
    </row>
    <row r="18" spans="2:8" ht="15">
      <c r="B18" s="2"/>
      <c r="C18" s="3"/>
      <c r="D18" s="70"/>
      <c r="E18" s="71"/>
      <c r="F18" s="43"/>
      <c r="G18" s="91">
        <f>E18*F18</f>
        <v>0</v>
      </c>
      <c r="H18" s="84"/>
    </row>
    <row r="19" spans="2:7" ht="15">
      <c r="B19" s="2"/>
      <c r="C19" s="3"/>
      <c r="D19" s="70"/>
      <c r="E19" s="71"/>
      <c r="F19" s="43"/>
      <c r="G19" s="91">
        <f>E19*F19</f>
        <v>0</v>
      </c>
    </row>
    <row r="20" spans="2:7" ht="15">
      <c r="B20" s="2"/>
      <c r="C20" s="3"/>
      <c r="D20" s="70"/>
      <c r="E20" s="71"/>
      <c r="F20" s="43"/>
      <c r="G20" s="91">
        <f t="shared" si="0"/>
        <v>0</v>
      </c>
    </row>
    <row r="21" spans="2:7" ht="15">
      <c r="B21" s="2"/>
      <c r="C21" s="3"/>
      <c r="D21" s="70"/>
      <c r="E21" s="71"/>
      <c r="F21" s="43"/>
      <c r="G21" s="91">
        <f t="shared" si="0"/>
        <v>0</v>
      </c>
    </row>
    <row r="22" spans="2:7" ht="15">
      <c r="B22" s="2"/>
      <c r="C22" s="3"/>
      <c r="D22" s="70"/>
      <c r="E22" s="71"/>
      <c r="F22" s="43"/>
      <c r="G22" s="91">
        <f t="shared" si="0"/>
        <v>0</v>
      </c>
    </row>
    <row r="23" spans="2:7" ht="15">
      <c r="B23" s="2"/>
      <c r="C23" s="3"/>
      <c r="D23" s="70"/>
      <c r="E23" s="71"/>
      <c r="F23" s="43"/>
      <c r="G23" s="91">
        <f t="shared" si="0"/>
        <v>0</v>
      </c>
    </row>
    <row r="24" spans="2:7" ht="15">
      <c r="B24" s="2"/>
      <c r="C24" s="3"/>
      <c r="D24" s="70"/>
      <c r="E24" s="71"/>
      <c r="F24" s="43"/>
      <c r="G24" s="91">
        <f>E24*F24</f>
        <v>0</v>
      </c>
    </row>
    <row r="25" spans="2:7" ht="15">
      <c r="B25" s="2"/>
      <c r="C25" s="3"/>
      <c r="D25" s="70"/>
      <c r="E25" s="71"/>
      <c r="F25" s="43"/>
      <c r="G25" s="91">
        <f t="shared" si="0"/>
        <v>0</v>
      </c>
    </row>
    <row r="26" spans="2:7" ht="15">
      <c r="B26" s="2"/>
      <c r="C26" s="3"/>
      <c r="D26" s="70"/>
      <c r="E26" s="71"/>
      <c r="F26" s="43"/>
      <c r="G26" s="91">
        <f t="shared" si="0"/>
        <v>0</v>
      </c>
    </row>
    <row r="27" spans="2:7" ht="15">
      <c r="B27" s="2"/>
      <c r="C27" s="3"/>
      <c r="D27" s="70"/>
      <c r="E27" s="71"/>
      <c r="F27" s="43"/>
      <c r="G27" s="91">
        <f t="shared" si="0"/>
        <v>0</v>
      </c>
    </row>
    <row r="28" spans="2:7" ht="15">
      <c r="B28" s="2"/>
      <c r="C28" s="3"/>
      <c r="D28" s="70"/>
      <c r="E28" s="71"/>
      <c r="F28" s="43"/>
      <c r="G28" s="91">
        <f t="shared" si="0"/>
        <v>0</v>
      </c>
    </row>
    <row r="29" spans="2:7" ht="15">
      <c r="B29" s="2"/>
      <c r="C29" s="3"/>
      <c r="D29" s="70"/>
      <c r="E29" s="71"/>
      <c r="F29" s="43"/>
      <c r="G29" s="91">
        <f t="shared" si="0"/>
        <v>0</v>
      </c>
    </row>
    <row r="30" spans="2:7" ht="15">
      <c r="B30" s="2"/>
      <c r="C30" s="3"/>
      <c r="D30" s="70"/>
      <c r="E30" s="71"/>
      <c r="F30" s="43"/>
      <c r="G30" s="91">
        <f t="shared" si="0"/>
        <v>0</v>
      </c>
    </row>
    <row r="31" spans="2:7" ht="15">
      <c r="B31" s="2"/>
      <c r="C31" s="3"/>
      <c r="D31" s="70"/>
      <c r="E31" s="71"/>
      <c r="F31" s="43"/>
      <c r="G31" s="91">
        <f t="shared" si="0"/>
        <v>0</v>
      </c>
    </row>
    <row r="32" spans="2:7" ht="15">
      <c r="B32" s="2"/>
      <c r="C32" s="3"/>
      <c r="D32" s="70"/>
      <c r="E32" s="71"/>
      <c r="F32" s="43"/>
      <c r="G32" s="91">
        <f t="shared" si="0"/>
        <v>0</v>
      </c>
    </row>
    <row r="33" spans="2:7" ht="15">
      <c r="B33" s="2"/>
      <c r="C33" s="3"/>
      <c r="D33" s="70"/>
      <c r="E33" s="71"/>
      <c r="F33" s="43"/>
      <c r="G33" s="91">
        <f t="shared" si="0"/>
        <v>0</v>
      </c>
    </row>
    <row r="34" spans="2:7" ht="15">
      <c r="B34" s="2"/>
      <c r="C34" s="3"/>
      <c r="D34" s="70"/>
      <c r="E34" s="71"/>
      <c r="F34" s="43"/>
      <c r="G34" s="91">
        <f t="shared" si="0"/>
        <v>0</v>
      </c>
    </row>
    <row r="35" spans="2:7" ht="15">
      <c r="B35" s="2"/>
      <c r="C35" s="3"/>
      <c r="D35" s="70"/>
      <c r="E35" s="71"/>
      <c r="F35" s="43"/>
      <c r="G35" s="91">
        <f t="shared" si="0"/>
        <v>0</v>
      </c>
    </row>
    <row r="36" spans="2:7" ht="15">
      <c r="B36" s="2"/>
      <c r="C36" s="3"/>
      <c r="D36" s="70"/>
      <c r="E36" s="71"/>
      <c r="F36" s="43"/>
      <c r="G36" s="91">
        <f t="shared" si="0"/>
        <v>0</v>
      </c>
    </row>
    <row r="37" spans="2:7" ht="15">
      <c r="B37" s="2"/>
      <c r="C37" s="3"/>
      <c r="D37" s="70"/>
      <c r="E37" s="71"/>
      <c r="F37" s="43"/>
      <c r="G37" s="91">
        <f t="shared" si="0"/>
        <v>0</v>
      </c>
    </row>
    <row r="38" spans="2:7" ht="15">
      <c r="B38" s="2"/>
      <c r="C38" s="3"/>
      <c r="D38" s="70"/>
      <c r="E38" s="71"/>
      <c r="F38" s="43"/>
      <c r="G38" s="91">
        <f t="shared" si="0"/>
        <v>0</v>
      </c>
    </row>
    <row r="39" spans="2:7" ht="15">
      <c r="B39" s="2"/>
      <c r="C39" s="3"/>
      <c r="D39" s="70"/>
      <c r="E39" s="71"/>
      <c r="F39" s="43"/>
      <c r="G39" s="91">
        <f t="shared" si="0"/>
        <v>0</v>
      </c>
    </row>
    <row r="40" spans="2:7" ht="15">
      <c r="B40" s="2"/>
      <c r="C40" s="3"/>
      <c r="D40" s="70"/>
      <c r="E40" s="71"/>
      <c r="F40" s="43"/>
      <c r="G40" s="91">
        <f t="shared" si="0"/>
        <v>0</v>
      </c>
    </row>
    <row r="41" spans="2:7" ht="15">
      <c r="B41" s="2"/>
      <c r="C41" s="3"/>
      <c r="D41" s="70"/>
      <c r="E41" s="71"/>
      <c r="F41" s="43"/>
      <c r="G41" s="91">
        <f t="shared" si="0"/>
        <v>0</v>
      </c>
    </row>
    <row r="42" spans="2:7" ht="15">
      <c r="B42" s="2"/>
      <c r="C42" s="3"/>
      <c r="D42" s="70"/>
      <c r="E42" s="71"/>
      <c r="F42" s="43"/>
      <c r="G42" s="91">
        <f t="shared" si="0"/>
        <v>0</v>
      </c>
    </row>
    <row r="43" spans="2:7" ht="15">
      <c r="B43" s="2"/>
      <c r="C43" s="3"/>
      <c r="D43" s="70"/>
      <c r="E43" s="71"/>
      <c r="F43" s="43"/>
      <c r="G43" s="91">
        <f t="shared" si="0"/>
        <v>0</v>
      </c>
    </row>
    <row r="44" spans="2:7" ht="15.75" thickBot="1">
      <c r="B44" s="53"/>
      <c r="C44" s="54"/>
      <c r="D44" s="72"/>
      <c r="E44" s="73"/>
      <c r="F44" s="56"/>
      <c r="G44" s="93">
        <f t="shared" si="0"/>
        <v>0</v>
      </c>
    </row>
    <row r="45" spans="2:7" ht="15.75" thickBot="1">
      <c r="B45" s="1"/>
      <c r="C45" s="1"/>
      <c r="D45" s="1"/>
      <c r="E45" s="51"/>
      <c r="F45" s="52"/>
      <c r="G45" s="52"/>
    </row>
    <row r="46" spans="2:7" ht="21.75" thickBot="1">
      <c r="B46" s="166" t="s">
        <v>14</v>
      </c>
      <c r="C46" s="167"/>
      <c r="D46" s="167"/>
      <c r="E46" s="167"/>
      <c r="F46" s="59"/>
      <c r="G46" s="58">
        <f>SUM(G8:G44)</f>
        <v>0</v>
      </c>
    </row>
  </sheetData>
  <sheetProtection/>
  <mergeCells count="4">
    <mergeCell ref="B5:G5"/>
    <mergeCell ref="B6:G6"/>
    <mergeCell ref="B46:E46"/>
    <mergeCell ref="B2:G3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4" display="EQUIPAMIENTO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80" zoomScaleNormal="80" zoomScalePageLayoutView="0" workbookViewId="0" topLeftCell="A1">
      <selection activeCell="I15" sqref="I15"/>
    </sheetView>
  </sheetViews>
  <sheetFormatPr defaultColWidth="11.421875" defaultRowHeight="15"/>
  <cols>
    <col min="1" max="1" width="24.140625" style="0" bestFit="1" customWidth="1"/>
    <col min="2" max="2" width="27.7109375" style="0" bestFit="1" customWidth="1"/>
    <col min="3" max="3" width="39.00390625" style="0" bestFit="1" customWidth="1"/>
    <col min="4" max="4" width="10.140625" style="0" bestFit="1" customWidth="1"/>
    <col min="5" max="5" width="8.8515625" style="0" bestFit="1" customWidth="1"/>
    <col min="6" max="6" width="14.57421875" style="0" bestFit="1" customWidth="1"/>
    <col min="7" max="7" width="25.421875" style="0" bestFit="1" customWidth="1"/>
    <col min="8" max="9" width="12.00390625" style="0" bestFit="1" customWidth="1"/>
  </cols>
  <sheetData>
    <row r="1" ht="15">
      <c r="A1" s="79" t="s">
        <v>39</v>
      </c>
    </row>
    <row r="2" ht="15">
      <c r="A2" s="79" t="s">
        <v>3</v>
      </c>
    </row>
    <row r="3" ht="15">
      <c r="A3" s="79" t="s">
        <v>4</v>
      </c>
    </row>
    <row r="4" ht="15">
      <c r="A4" s="79" t="s">
        <v>48</v>
      </c>
    </row>
    <row r="5" ht="15">
      <c r="A5" s="82" t="s">
        <v>16</v>
      </c>
    </row>
    <row r="6" ht="15.75" thickBot="1">
      <c r="A6" s="82" t="s">
        <v>49</v>
      </c>
    </row>
    <row r="7" spans="2:9" ht="21">
      <c r="B7" s="204" t="s">
        <v>45</v>
      </c>
      <c r="C7" s="205"/>
      <c r="D7" s="205"/>
      <c r="E7" s="205"/>
      <c r="F7" s="63"/>
      <c r="G7" s="206">
        <f>'GASTOS DE OPERACIÓN'!G46+EQUIPAMIENTO!G23+'GASTO EN PERSONAL'!G44</f>
        <v>0</v>
      </c>
      <c r="I7" s="84"/>
    </row>
    <row r="8" spans="2:7" ht="21.75" thickBot="1">
      <c r="B8" s="208" t="s">
        <v>17</v>
      </c>
      <c r="C8" s="209"/>
      <c r="D8" s="209"/>
      <c r="E8" s="209"/>
      <c r="F8" s="64"/>
      <c r="G8" s="207"/>
    </row>
    <row r="10" ht="15.75" thickBot="1"/>
    <row r="11" spans="2:7" ht="15">
      <c r="B11" s="149" t="s">
        <v>38</v>
      </c>
      <c r="C11" s="150"/>
      <c r="D11" s="150"/>
      <c r="E11" s="150"/>
      <c r="F11" s="150"/>
      <c r="G11" s="151"/>
    </row>
    <row r="12" spans="2:7" ht="15.75" thickBot="1">
      <c r="B12" s="152"/>
      <c r="C12" s="153"/>
      <c r="D12" s="153"/>
      <c r="E12" s="153"/>
      <c r="F12" s="153"/>
      <c r="G12" s="154"/>
    </row>
    <row r="13" ht="7.5" customHeight="1" thickBot="1"/>
    <row r="14" spans="2:7" ht="15">
      <c r="B14" s="171" t="s">
        <v>6</v>
      </c>
      <c r="C14" s="172"/>
      <c r="D14" s="172"/>
      <c r="E14" s="172"/>
      <c r="F14" s="172"/>
      <c r="G14" s="173"/>
    </row>
    <row r="15" spans="2:7" ht="15.75" thickBot="1">
      <c r="B15" s="182" t="s">
        <v>34</v>
      </c>
      <c r="C15" s="183"/>
      <c r="D15" s="183"/>
      <c r="E15" s="183"/>
      <c r="F15" s="183"/>
      <c r="G15" s="184"/>
    </row>
    <row r="16" spans="2:7" ht="45" customHeight="1" thickBot="1">
      <c r="B16" s="67" t="s">
        <v>46</v>
      </c>
      <c r="C16" s="42" t="s">
        <v>40</v>
      </c>
      <c r="D16" s="60" t="s">
        <v>41</v>
      </c>
      <c r="E16" s="60" t="s">
        <v>43</v>
      </c>
      <c r="F16" s="60" t="s">
        <v>42</v>
      </c>
      <c r="G16" s="49" t="s">
        <v>7</v>
      </c>
    </row>
    <row r="17" spans="2:7" ht="15" customHeight="1">
      <c r="B17" s="66"/>
      <c r="C17" s="65"/>
      <c r="D17" s="68"/>
      <c r="E17" s="69"/>
      <c r="F17" s="74"/>
      <c r="G17" s="121">
        <f>E17*F17</f>
        <v>0</v>
      </c>
    </row>
    <row r="18" spans="2:11" ht="15" customHeight="1">
      <c r="B18" s="2"/>
      <c r="C18" s="3"/>
      <c r="D18" s="70"/>
      <c r="E18" s="71"/>
      <c r="F18" s="75"/>
      <c r="G18" s="91">
        <f>E18*F18</f>
        <v>0</v>
      </c>
      <c r="I18" s="197" t="s">
        <v>18</v>
      </c>
      <c r="J18" s="197"/>
      <c r="K18" s="197"/>
    </row>
    <row r="19" spans="2:11" ht="15" customHeight="1">
      <c r="B19" s="2"/>
      <c r="C19" s="3"/>
      <c r="D19" s="70"/>
      <c r="E19" s="71"/>
      <c r="F19" s="75"/>
      <c r="G19" s="91">
        <f>E19*F19</f>
        <v>0</v>
      </c>
      <c r="I19" s="197"/>
      <c r="J19" s="197"/>
      <c r="K19" s="197"/>
    </row>
    <row r="20" spans="2:11" ht="15.75" customHeight="1" thickBot="1">
      <c r="B20" s="53"/>
      <c r="C20" s="54"/>
      <c r="D20" s="72"/>
      <c r="E20" s="73"/>
      <c r="F20" s="76"/>
      <c r="G20" s="93">
        <f>E20*F20</f>
        <v>0</v>
      </c>
      <c r="I20" s="197"/>
      <c r="J20" s="197"/>
      <c r="K20" s="197"/>
    </row>
    <row r="21" spans="2:11" ht="15.75" customHeight="1" thickBot="1">
      <c r="B21" s="1"/>
      <c r="C21" s="1"/>
      <c r="D21" s="1"/>
      <c r="E21" s="51"/>
      <c r="F21" s="52"/>
      <c r="G21" s="52"/>
      <c r="I21" s="198" t="e">
        <f>G22/G7</f>
        <v>#DIV/0!</v>
      </c>
      <c r="J21" s="199"/>
      <c r="K21" s="200"/>
    </row>
    <row r="22" spans="2:11" ht="21.75" thickBot="1">
      <c r="B22" s="166" t="s">
        <v>15</v>
      </c>
      <c r="C22" s="167"/>
      <c r="D22" s="167"/>
      <c r="E22" s="167"/>
      <c r="F22" s="59"/>
      <c r="G22" s="58">
        <f>SUM(G17:G20)</f>
        <v>0</v>
      </c>
      <c r="I22" s="201"/>
      <c r="J22" s="202"/>
      <c r="K22" s="203"/>
    </row>
    <row r="23" ht="15" customHeight="1"/>
    <row r="24" ht="15.75" customHeight="1" thickBot="1"/>
    <row r="25" spans="2:11" ht="19.5">
      <c r="B25" s="185" t="s">
        <v>47</v>
      </c>
      <c r="C25" s="186"/>
      <c r="D25" s="186"/>
      <c r="E25" s="186"/>
      <c r="F25" s="61"/>
      <c r="G25" s="187">
        <f>SUM(G22,G7)</f>
        <v>0</v>
      </c>
      <c r="I25" s="189" t="str">
        <f>IF(G25&gt;100000000,"PRESUPUESTO SUPERA LOS $100.000.000.-","PRESUPUESTO OK")</f>
        <v>PRESUPUESTO OK</v>
      </c>
      <c r="J25" s="190"/>
      <c r="K25" s="191"/>
    </row>
    <row r="26" spans="2:11" ht="15.75" thickBot="1">
      <c r="B26" s="195" t="s">
        <v>60</v>
      </c>
      <c r="C26" s="196"/>
      <c r="D26" s="196"/>
      <c r="E26" s="196"/>
      <c r="F26" s="62"/>
      <c r="G26" s="188"/>
      <c r="I26" s="192"/>
      <c r="J26" s="193"/>
      <c r="K26" s="194"/>
    </row>
    <row r="29" spans="7:8" ht="15">
      <c r="G29" s="105"/>
      <c r="H29" s="84"/>
    </row>
    <row r="30" spans="7:8" ht="15">
      <c r="G30" s="105"/>
      <c r="H30" s="84"/>
    </row>
  </sheetData>
  <sheetProtection/>
  <mergeCells count="13">
    <mergeCell ref="B14:G14"/>
    <mergeCell ref="B15:G15"/>
    <mergeCell ref="B22:E22"/>
    <mergeCell ref="B11:G12"/>
    <mergeCell ref="B7:E7"/>
    <mergeCell ref="G7:G8"/>
    <mergeCell ref="B8:E8"/>
    <mergeCell ref="B25:E25"/>
    <mergeCell ref="G25:G26"/>
    <mergeCell ref="I25:K26"/>
    <mergeCell ref="B26:E26"/>
    <mergeCell ref="I18:K20"/>
    <mergeCell ref="I21:K22"/>
  </mergeCells>
  <conditionalFormatting sqref="I21:K22">
    <cfRule type="cellIs" priority="3" dxfId="20" operator="lessThanOrEqual">
      <formula>0.03</formula>
    </cfRule>
    <cfRule type="cellIs" priority="4" dxfId="21" operator="greaterThan">
      <formula>0.0305</formula>
    </cfRule>
    <cfRule type="cellIs" priority="5" dxfId="18" operator="lessThan">
      <formula>0.4</formula>
    </cfRule>
    <cfRule type="cellIs" priority="6" dxfId="19" operator="greaterThan">
      <formula>0.405</formula>
    </cfRule>
  </conditionalFormatting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6" display="IR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C1">
      <selection activeCell="J7" sqref="J7:K9"/>
    </sheetView>
  </sheetViews>
  <sheetFormatPr defaultColWidth="11.421875" defaultRowHeight="15"/>
  <cols>
    <col min="1" max="1" width="17.421875" style="0" bestFit="1" customWidth="1"/>
    <col min="2" max="2" width="22.140625" style="0" bestFit="1" customWidth="1"/>
    <col min="3" max="3" width="17.421875" style="0" bestFit="1" customWidth="1"/>
    <col min="4" max="14" width="14.7109375" style="0" customWidth="1"/>
  </cols>
  <sheetData>
    <row r="1" spans="1:2" ht="15.75" thickBot="1">
      <c r="A1" s="81" t="s">
        <v>39</v>
      </c>
      <c r="B1" s="35"/>
    </row>
    <row r="2" spans="1:5" ht="15.75" thickBot="1">
      <c r="A2" s="81" t="s">
        <v>3</v>
      </c>
      <c r="B2" s="216" t="s">
        <v>73</v>
      </c>
      <c r="C2" s="217"/>
      <c r="D2" s="217"/>
      <c r="E2" s="218"/>
    </row>
    <row r="3" ht="15.75" thickBot="1">
      <c r="A3" s="81" t="s">
        <v>4</v>
      </c>
    </row>
    <row r="4" spans="1:14" ht="15">
      <c r="A4" s="81" t="s">
        <v>48</v>
      </c>
      <c r="B4" s="219" t="s">
        <v>0</v>
      </c>
      <c r="C4" s="210" t="s">
        <v>24</v>
      </c>
      <c r="D4" s="211"/>
      <c r="E4" s="212"/>
      <c r="F4" s="222" t="s">
        <v>57</v>
      </c>
      <c r="G4" s="223"/>
      <c r="H4" s="224"/>
      <c r="I4" s="210" t="s">
        <v>25</v>
      </c>
      <c r="J4" s="211"/>
      <c r="K4" s="212"/>
      <c r="L4" s="210" t="s">
        <v>26</v>
      </c>
      <c r="M4" s="211"/>
      <c r="N4" s="212"/>
    </row>
    <row r="5" spans="1:14" ht="15.75" thickBot="1">
      <c r="A5" s="81" t="s">
        <v>16</v>
      </c>
      <c r="B5" s="220"/>
      <c r="C5" s="213"/>
      <c r="D5" s="214"/>
      <c r="E5" s="215"/>
      <c r="F5" s="225"/>
      <c r="G5" s="226"/>
      <c r="H5" s="227"/>
      <c r="I5" s="213"/>
      <c r="J5" s="214"/>
      <c r="K5" s="215"/>
      <c r="L5" s="213"/>
      <c r="M5" s="214"/>
      <c r="N5" s="215"/>
    </row>
    <row r="6" spans="1:14" ht="15">
      <c r="A6" s="81" t="s">
        <v>49</v>
      </c>
      <c r="B6" s="221"/>
      <c r="C6" s="12" t="s">
        <v>27</v>
      </c>
      <c r="D6" s="13" t="s">
        <v>28</v>
      </c>
      <c r="E6" s="14" t="s">
        <v>29</v>
      </c>
      <c r="F6" s="12" t="s">
        <v>27</v>
      </c>
      <c r="G6" s="13" t="s">
        <v>28</v>
      </c>
      <c r="H6" s="14" t="s">
        <v>29</v>
      </c>
      <c r="I6" s="12" t="s">
        <v>27</v>
      </c>
      <c r="J6" s="13" t="s">
        <v>28</v>
      </c>
      <c r="K6" s="14" t="s">
        <v>29</v>
      </c>
      <c r="L6" s="12" t="s">
        <v>27</v>
      </c>
      <c r="M6" s="13" t="s">
        <v>28</v>
      </c>
      <c r="N6" s="14" t="s">
        <v>29</v>
      </c>
    </row>
    <row r="7" spans="1:14" ht="15">
      <c r="A7" s="114"/>
      <c r="B7" s="21" t="s">
        <v>3</v>
      </c>
      <c r="C7" s="115">
        <f>D7+E7</f>
        <v>0</v>
      </c>
      <c r="D7" s="25"/>
      <c r="E7" s="26"/>
      <c r="F7" s="115">
        <f>G7+H7</f>
        <v>0</v>
      </c>
      <c r="G7" s="116">
        <f>'APORTES PYMES'!P8</f>
        <v>0</v>
      </c>
      <c r="H7" s="117">
        <f>'APORTES PYMES'!Q8</f>
        <v>0</v>
      </c>
      <c r="I7" s="115">
        <f>J7+K7</f>
        <v>0</v>
      </c>
      <c r="J7" s="25"/>
      <c r="K7" s="26"/>
      <c r="L7" s="115">
        <f>+M7+N7</f>
        <v>0</v>
      </c>
      <c r="M7" s="116">
        <f>+D7+G7+J7</f>
        <v>0</v>
      </c>
      <c r="N7" s="117">
        <f>+E7+H7+K7</f>
        <v>0</v>
      </c>
    </row>
    <row r="8" spans="1:14" ht="15">
      <c r="A8" s="114"/>
      <c r="B8" s="21" t="s">
        <v>4</v>
      </c>
      <c r="C8" s="115">
        <f>D8+E8</f>
        <v>0</v>
      </c>
      <c r="D8" s="25"/>
      <c r="E8" s="26"/>
      <c r="F8" s="115">
        <f>G8+H8</f>
        <v>0</v>
      </c>
      <c r="G8" s="116">
        <f>'APORTES PYMES'!P9</f>
        <v>0</v>
      </c>
      <c r="H8" s="117">
        <f>'APORTES PYMES'!Q9</f>
        <v>0</v>
      </c>
      <c r="I8" s="115">
        <f>J8+K8</f>
        <v>0</v>
      </c>
      <c r="J8" s="25"/>
      <c r="K8" s="26"/>
      <c r="L8" s="115">
        <f>+M8+N8</f>
        <v>0</v>
      </c>
      <c r="M8" s="116">
        <f>+D8+G8+J8</f>
        <v>0</v>
      </c>
      <c r="N8" s="117">
        <f>+E8+H8+K8</f>
        <v>0</v>
      </c>
    </row>
    <row r="9" spans="2:14" ht="15.75" thickBot="1">
      <c r="B9" s="22" t="s">
        <v>5</v>
      </c>
      <c r="C9" s="118">
        <f>D9+E9</f>
        <v>0</v>
      </c>
      <c r="D9" s="27"/>
      <c r="E9" s="28"/>
      <c r="F9" s="118">
        <f>G9+H9</f>
        <v>0</v>
      </c>
      <c r="G9" s="119">
        <f>'APORTES PYMES'!P10</f>
        <v>0</v>
      </c>
      <c r="H9" s="120">
        <f>'APORTES PYMES'!Q10</f>
        <v>0</v>
      </c>
      <c r="I9" s="118">
        <f>J9+K9</f>
        <v>0</v>
      </c>
      <c r="J9" s="27"/>
      <c r="K9" s="28"/>
      <c r="L9" s="118">
        <f>+M9+N9</f>
        <v>0</v>
      </c>
      <c r="M9" s="119">
        <f>+D9+G9+J9</f>
        <v>0</v>
      </c>
      <c r="N9" s="120">
        <f>+E9+H9+K9</f>
        <v>0</v>
      </c>
    </row>
    <row r="10" spans="3:14" ht="7.5" customHeight="1" thickBo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6.5" thickBot="1">
      <c r="B11" s="10" t="s">
        <v>30</v>
      </c>
      <c r="C11" s="108">
        <f aca="true" t="shared" si="0" ref="C11:N11">SUM(C7:C9)</f>
        <v>0</v>
      </c>
      <c r="D11" s="109">
        <f t="shared" si="0"/>
        <v>0</v>
      </c>
      <c r="E11" s="110">
        <f t="shared" si="0"/>
        <v>0</v>
      </c>
      <c r="F11" s="108">
        <f t="shared" si="0"/>
        <v>0</v>
      </c>
      <c r="G11" s="109">
        <f t="shared" si="0"/>
        <v>0</v>
      </c>
      <c r="H11" s="110">
        <f t="shared" si="0"/>
        <v>0</v>
      </c>
      <c r="I11" s="108">
        <f t="shared" si="0"/>
        <v>0</v>
      </c>
      <c r="J11" s="109">
        <f t="shared" si="0"/>
        <v>0</v>
      </c>
      <c r="K11" s="110">
        <f t="shared" si="0"/>
        <v>0</v>
      </c>
      <c r="L11" s="111">
        <f t="shared" si="0"/>
        <v>0</v>
      </c>
      <c r="M11" s="112">
        <f t="shared" si="0"/>
        <v>0</v>
      </c>
      <c r="N11" s="113">
        <f t="shared" si="0"/>
        <v>0</v>
      </c>
    </row>
    <row r="15" spans="3:8" ht="15">
      <c r="C15" s="8"/>
      <c r="D15" s="8"/>
      <c r="E15" s="8"/>
      <c r="F15" s="8"/>
      <c r="G15" s="1"/>
      <c r="H15" s="1"/>
    </row>
    <row r="16" spans="3:8" ht="15">
      <c r="C16" s="8"/>
      <c r="D16" s="8"/>
      <c r="E16" s="8"/>
      <c r="F16" s="8"/>
      <c r="G16" s="1"/>
      <c r="H16" s="1"/>
    </row>
    <row r="17" spans="3:8" ht="15">
      <c r="C17" s="8"/>
      <c r="D17" s="8"/>
      <c r="E17" s="8"/>
      <c r="F17" s="8"/>
      <c r="G17" s="1"/>
      <c r="H17" s="1"/>
    </row>
    <row r="18" spans="2:8" ht="15">
      <c r="B18" s="8"/>
      <c r="C18" s="8"/>
      <c r="D18" s="8"/>
      <c r="E18" s="8"/>
      <c r="F18" s="8"/>
      <c r="G18" s="1"/>
      <c r="H18" s="1"/>
    </row>
    <row r="19" spans="2:8" ht="15" customHeight="1">
      <c r="B19" s="8"/>
      <c r="C19" s="8"/>
      <c r="D19" s="8"/>
      <c r="E19" s="8"/>
      <c r="F19" s="8"/>
      <c r="G19" s="1"/>
      <c r="H19" s="1"/>
    </row>
    <row r="20" spans="2:8" ht="15">
      <c r="B20" s="4"/>
      <c r="C20" s="4"/>
      <c r="D20" s="4"/>
      <c r="E20" s="4"/>
      <c r="F20" s="4"/>
      <c r="G20" s="1"/>
      <c r="H20" s="1"/>
    </row>
    <row r="21" spans="2:8" ht="15">
      <c r="B21" s="4"/>
      <c r="C21" s="4"/>
      <c r="D21" s="4"/>
      <c r="E21" s="4"/>
      <c r="F21" s="4"/>
      <c r="G21" s="1"/>
      <c r="H21" s="1"/>
    </row>
    <row r="22" spans="2:8" ht="15">
      <c r="B22" s="4"/>
      <c r="C22" s="4"/>
      <c r="D22" s="4"/>
      <c r="E22" s="4"/>
      <c r="F22" s="4"/>
      <c r="G22" s="1"/>
      <c r="H22" s="1"/>
    </row>
    <row r="23" spans="2:6" ht="15">
      <c r="B23" s="7"/>
      <c r="C23" s="7"/>
      <c r="D23" s="7"/>
      <c r="E23" s="7"/>
      <c r="F23" s="7"/>
    </row>
    <row r="24" spans="2:6" ht="15">
      <c r="B24" s="7"/>
      <c r="C24" s="7"/>
      <c r="D24" s="7"/>
      <c r="E24" s="7"/>
      <c r="F24" s="7"/>
    </row>
  </sheetData>
  <sheetProtection/>
  <mergeCells count="6">
    <mergeCell ref="L4:N5"/>
    <mergeCell ref="B2:E2"/>
    <mergeCell ref="B4:B6"/>
    <mergeCell ref="C4:E5"/>
    <mergeCell ref="F4:H5"/>
    <mergeCell ref="I4:K5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6" display="IR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B31" sqref="B31:I31"/>
    </sheetView>
  </sheetViews>
  <sheetFormatPr defaultColWidth="11.421875" defaultRowHeight="15"/>
  <cols>
    <col min="1" max="1" width="22.00390625" style="0" bestFit="1" customWidth="1"/>
    <col min="2" max="2" width="26.421875" style="0" customWidth="1"/>
    <col min="3" max="3" width="19.00390625" style="0" bestFit="1" customWidth="1"/>
    <col min="4" max="4" width="18.7109375" style="0" bestFit="1" customWidth="1"/>
    <col min="14" max="14" width="2.7109375" style="0" customWidth="1"/>
  </cols>
  <sheetData>
    <row r="1" ht="15">
      <c r="A1" s="79" t="s">
        <v>39</v>
      </c>
    </row>
    <row r="2" ht="15">
      <c r="A2" s="79" t="s">
        <v>3</v>
      </c>
    </row>
    <row r="3" ht="15">
      <c r="A3" s="79" t="s">
        <v>4</v>
      </c>
    </row>
    <row r="4" ht="15">
      <c r="A4" s="79" t="s">
        <v>48</v>
      </c>
    </row>
    <row r="5" ht="15">
      <c r="A5" s="79" t="s">
        <v>16</v>
      </c>
    </row>
    <row r="6" ht="15">
      <c r="A6" s="79" t="s">
        <v>49</v>
      </c>
    </row>
    <row r="7" spans="1:13" ht="15">
      <c r="A7" s="114"/>
      <c r="K7" s="197" t="s">
        <v>51</v>
      </c>
      <c r="L7" s="197"/>
      <c r="M7" s="197"/>
    </row>
    <row r="8" spans="1:13" ht="15">
      <c r="A8" s="114"/>
      <c r="K8" s="197"/>
      <c r="L8" s="197"/>
      <c r="M8" s="197"/>
    </row>
    <row r="9" spans="1:13" ht="15.75" thickBot="1">
      <c r="A9" s="114"/>
      <c r="K9" s="197"/>
      <c r="L9" s="197"/>
      <c r="M9" s="197"/>
    </row>
    <row r="10" spans="1:13" ht="15">
      <c r="A10" s="114"/>
      <c r="K10" s="244">
        <f>(OVERHEAD!G25)*10%</f>
        <v>0</v>
      </c>
      <c r="L10" s="245"/>
      <c r="M10" s="246"/>
    </row>
    <row r="11" spans="11:13" ht="15.75" thickBot="1">
      <c r="K11" s="247"/>
      <c r="L11" s="248"/>
      <c r="M11" s="249"/>
    </row>
    <row r="12" spans="11:13" ht="15">
      <c r="K12" s="50"/>
      <c r="L12" s="50"/>
      <c r="M12" s="50"/>
    </row>
    <row r="13" spans="11:13" ht="15">
      <c r="K13" s="250" t="s">
        <v>52</v>
      </c>
      <c r="L13" s="250"/>
      <c r="M13" s="250"/>
    </row>
    <row r="14" spans="11:13" ht="15">
      <c r="K14" s="250"/>
      <c r="L14" s="250"/>
      <c r="M14" s="250"/>
    </row>
    <row r="15" spans="11:13" ht="15.75" thickBot="1">
      <c r="K15" s="250"/>
      <c r="L15" s="250"/>
      <c r="M15" s="250"/>
    </row>
    <row r="16" spans="11:13" ht="15.75" thickBot="1">
      <c r="K16" s="244">
        <f>(OVERHEAD!G25)*5%</f>
        <v>0</v>
      </c>
      <c r="L16" s="245"/>
      <c r="M16" s="246"/>
    </row>
    <row r="17" spans="2:13" ht="15.75" customHeight="1" thickBot="1">
      <c r="B17" s="230" t="s">
        <v>37</v>
      </c>
      <c r="C17" s="231"/>
      <c r="D17" s="231"/>
      <c r="E17" s="231"/>
      <c r="F17" s="231"/>
      <c r="G17" s="231"/>
      <c r="H17" s="231"/>
      <c r="I17" s="232"/>
      <c r="K17" s="247"/>
      <c r="L17" s="248"/>
      <c r="M17" s="249"/>
    </row>
    <row r="18" spans="2:9" ht="15.75" customHeight="1" thickBot="1">
      <c r="B18" s="233"/>
      <c r="C18" s="234"/>
      <c r="D18" s="234"/>
      <c r="E18" s="234"/>
      <c r="F18" s="234"/>
      <c r="G18" s="234"/>
      <c r="H18" s="234"/>
      <c r="I18" s="235"/>
    </row>
    <row r="19" spans="2:13" ht="12.75" customHeight="1" thickBot="1">
      <c r="B19" s="31"/>
      <c r="C19" s="31"/>
      <c r="D19" s="31"/>
      <c r="E19" s="31"/>
      <c r="F19" s="31"/>
      <c r="G19" s="31"/>
      <c r="H19" s="31"/>
      <c r="I19" s="31"/>
      <c r="J19" s="1"/>
      <c r="K19" s="250" t="s">
        <v>53</v>
      </c>
      <c r="L19" s="250"/>
      <c r="M19" s="250"/>
    </row>
    <row r="20" spans="2:13" ht="21.75" customHeight="1" thickBot="1">
      <c r="B20" s="94" t="s">
        <v>0</v>
      </c>
      <c r="C20" s="95" t="s">
        <v>28</v>
      </c>
      <c r="D20" s="95" t="s">
        <v>29</v>
      </c>
      <c r="E20" s="251" t="s">
        <v>56</v>
      </c>
      <c r="F20" s="252"/>
      <c r="G20" s="252"/>
      <c r="H20" s="252"/>
      <c r="I20" s="253"/>
      <c r="K20" s="250"/>
      <c r="L20" s="250"/>
      <c r="M20" s="250"/>
    </row>
    <row r="21" spans="2:17" ht="15.75" customHeight="1" thickBot="1">
      <c r="B21" s="96" t="s">
        <v>3</v>
      </c>
      <c r="C21" s="98"/>
      <c r="D21" s="98"/>
      <c r="E21" s="260"/>
      <c r="F21" s="261"/>
      <c r="G21" s="261"/>
      <c r="H21" s="261"/>
      <c r="I21" s="262"/>
      <c r="K21" s="250"/>
      <c r="L21" s="250"/>
      <c r="M21" s="250"/>
      <c r="N21" s="50"/>
      <c r="O21" s="50"/>
      <c r="P21" s="50"/>
      <c r="Q21" s="4"/>
    </row>
    <row r="22" spans="2:17" ht="16.5" customHeight="1">
      <c r="B22" s="97" t="s">
        <v>4</v>
      </c>
      <c r="C22" s="99"/>
      <c r="D22" s="99"/>
      <c r="E22" s="257"/>
      <c r="F22" s="258"/>
      <c r="G22" s="258"/>
      <c r="H22" s="258"/>
      <c r="I22" s="259"/>
      <c r="K22" s="244">
        <f>(OVERHEAD!G25)*5%</f>
        <v>0</v>
      </c>
      <c r="L22" s="245"/>
      <c r="M22" s="246"/>
      <c r="N22" s="50"/>
      <c r="O22" s="50"/>
      <c r="P22" s="50"/>
      <c r="Q22" s="4"/>
    </row>
    <row r="23" spans="2:17" ht="16.5" customHeight="1" thickBot="1">
      <c r="B23" s="102" t="s">
        <v>5</v>
      </c>
      <c r="C23" s="101"/>
      <c r="D23" s="101"/>
      <c r="E23" s="254"/>
      <c r="F23" s="255"/>
      <c r="G23" s="255"/>
      <c r="H23" s="255"/>
      <c r="I23" s="256"/>
      <c r="K23" s="247"/>
      <c r="L23" s="248"/>
      <c r="M23" s="249"/>
      <c r="N23" s="50"/>
      <c r="O23" s="50"/>
      <c r="P23" s="50"/>
      <c r="Q23" s="4"/>
    </row>
    <row r="24" spans="2:4" ht="16.5" thickBot="1">
      <c r="B24" s="100" t="s">
        <v>54</v>
      </c>
      <c r="C24" s="103">
        <f>SUM(C21:C23)</f>
        <v>0</v>
      </c>
      <c r="D24" s="104">
        <f>SUM(D21:D23)</f>
        <v>0</v>
      </c>
    </row>
    <row r="25" ht="15.75" thickBot="1"/>
    <row r="26" spans="2:4" ht="15">
      <c r="B26" s="228" t="s">
        <v>55</v>
      </c>
      <c r="C26" s="236">
        <f>C24+D24</f>
        <v>0</v>
      </c>
      <c r="D26" s="30"/>
    </row>
    <row r="27" spans="2:3" ht="15.75" thickBot="1">
      <c r="B27" s="229"/>
      <c r="C27" s="237"/>
    </row>
    <row r="30" ht="15.75" thickBot="1"/>
    <row r="31" spans="2:9" ht="30" customHeight="1" thickBot="1">
      <c r="B31" s="238" t="str">
        <f>IF(C24&lt;K16,"AL MENOS EL 50% DE LOS APORTES TOTALES DEBEN SER PECUNIARIOS","PRESUPUESTO CUMPLE CON EL 50% DE APORTES PECUNIARIOS")</f>
        <v>PRESUPUESTO CUMPLE CON EL 50% DE APORTES PECUNIARIOS</v>
      </c>
      <c r="C31" s="239"/>
      <c r="D31" s="239"/>
      <c r="E31" s="239"/>
      <c r="F31" s="239"/>
      <c r="G31" s="239"/>
      <c r="H31" s="239"/>
      <c r="I31" s="240"/>
    </row>
    <row r="32" ht="15.75" thickBot="1"/>
    <row r="33" spans="2:9" ht="30.75" customHeight="1" thickBot="1">
      <c r="B33" s="241" t="str">
        <f>IF(C26&lt;K10,"LA SUMA TOTAL DE LOS APORTES DEBE SER AL MENOS DEL 10%"," TOTAL APORTES CUMPLE CON EL MÍNIMO SOLICITADO")</f>
        <v> TOTAL APORTES CUMPLE CON EL MÍNIMO SOLICITADO</v>
      </c>
      <c r="C33" s="242"/>
      <c r="D33" s="242"/>
      <c r="E33" s="242"/>
      <c r="F33" s="242"/>
      <c r="G33" s="242"/>
      <c r="H33" s="242"/>
      <c r="I33" s="243"/>
    </row>
  </sheetData>
  <sheetProtection/>
  <mergeCells count="15">
    <mergeCell ref="K22:M23"/>
    <mergeCell ref="E20:I20"/>
    <mergeCell ref="E23:I23"/>
    <mergeCell ref="E22:I22"/>
    <mergeCell ref="E21:I21"/>
    <mergeCell ref="K7:M9"/>
    <mergeCell ref="K10:M11"/>
    <mergeCell ref="K13:M15"/>
    <mergeCell ref="K16:M17"/>
    <mergeCell ref="K19:M21"/>
    <mergeCell ref="B26:B27"/>
    <mergeCell ref="B17:I18"/>
    <mergeCell ref="C26:C27"/>
    <mergeCell ref="B31:I31"/>
    <mergeCell ref="B33:I33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6" display="IR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7"/>
  <sheetViews>
    <sheetView zoomScale="85" zoomScaleNormal="85" zoomScalePageLayoutView="0" workbookViewId="0" topLeftCell="O1">
      <selection activeCell="N23" sqref="N23"/>
    </sheetView>
  </sheetViews>
  <sheetFormatPr defaultColWidth="11.421875" defaultRowHeight="15"/>
  <cols>
    <col min="1" max="1" width="22.7109375" style="0" bestFit="1" customWidth="1"/>
    <col min="2" max="2" width="22.140625" style="0" bestFit="1" customWidth="1"/>
    <col min="3" max="3" width="12.8515625" style="0" bestFit="1" customWidth="1"/>
    <col min="5" max="5" width="12.57421875" style="0" bestFit="1" customWidth="1"/>
    <col min="9" max="9" width="12.8515625" style="0" bestFit="1" customWidth="1"/>
    <col min="11" max="14" width="12.8515625" style="0" bestFit="1" customWidth="1"/>
    <col min="15" max="15" width="14.140625" style="0" bestFit="1" customWidth="1"/>
    <col min="16" max="16" width="12.8515625" style="0" bestFit="1" customWidth="1"/>
    <col min="17" max="17" width="12.57421875" style="0" bestFit="1" customWidth="1"/>
    <col min="22" max="22" width="2.57421875" style="0" customWidth="1"/>
    <col min="26" max="26" width="2.57421875" style="0" customWidth="1"/>
    <col min="30" max="30" width="2.140625" style="0" customWidth="1"/>
  </cols>
  <sheetData>
    <row r="1" ht="15.75" thickBot="1">
      <c r="A1" s="79" t="s">
        <v>39</v>
      </c>
    </row>
    <row r="2" spans="1:17" ht="15">
      <c r="A2" s="79" t="s">
        <v>3</v>
      </c>
      <c r="B2" s="267" t="s">
        <v>61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</row>
    <row r="3" spans="1:25" ht="15.75" thickBot="1">
      <c r="A3" s="79" t="s">
        <v>4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  <c r="S3" s="197" t="s">
        <v>67</v>
      </c>
      <c r="T3" s="197"/>
      <c r="U3" s="197"/>
      <c r="W3" s="197" t="s">
        <v>72</v>
      </c>
      <c r="X3" s="197"/>
      <c r="Y3" s="197"/>
    </row>
    <row r="4" spans="1:25" ht="15.75" thickBot="1">
      <c r="A4" s="79" t="s">
        <v>48</v>
      </c>
      <c r="S4" s="197"/>
      <c r="T4" s="197"/>
      <c r="U4" s="197"/>
      <c r="W4" s="197"/>
      <c r="X4" s="197"/>
      <c r="Y4" s="197"/>
    </row>
    <row r="5" spans="1:25" ht="15.75" thickBot="1">
      <c r="A5" s="79" t="s">
        <v>16</v>
      </c>
      <c r="B5" s="219" t="s">
        <v>0</v>
      </c>
      <c r="C5" s="210" t="s">
        <v>62</v>
      </c>
      <c r="D5" s="211"/>
      <c r="E5" s="212"/>
      <c r="F5" s="210" t="s">
        <v>63</v>
      </c>
      <c r="G5" s="223"/>
      <c r="H5" s="224"/>
      <c r="I5" s="210" t="s">
        <v>64</v>
      </c>
      <c r="J5" s="211"/>
      <c r="K5" s="212"/>
      <c r="L5" s="210" t="s">
        <v>65</v>
      </c>
      <c r="M5" s="211"/>
      <c r="N5" s="212"/>
      <c r="O5" s="210" t="s">
        <v>66</v>
      </c>
      <c r="P5" s="211"/>
      <c r="Q5" s="212"/>
      <c r="S5" s="197"/>
      <c r="T5" s="197"/>
      <c r="U5" s="197"/>
      <c r="W5" s="197"/>
      <c r="X5" s="197"/>
      <c r="Y5" s="197"/>
    </row>
    <row r="6" spans="1:25" ht="15.75" thickBot="1">
      <c r="A6" s="79" t="s">
        <v>49</v>
      </c>
      <c r="B6" s="220"/>
      <c r="C6" s="213"/>
      <c r="D6" s="214"/>
      <c r="E6" s="215"/>
      <c r="F6" s="225"/>
      <c r="G6" s="226"/>
      <c r="H6" s="227"/>
      <c r="I6" s="213"/>
      <c r="J6" s="214"/>
      <c r="K6" s="215"/>
      <c r="L6" s="213"/>
      <c r="M6" s="214"/>
      <c r="N6" s="215"/>
      <c r="O6" s="213"/>
      <c r="P6" s="214"/>
      <c r="Q6" s="215"/>
      <c r="S6" s="244">
        <f>(OVERHEAD!G25)*3%</f>
        <v>0</v>
      </c>
      <c r="T6" s="245"/>
      <c r="U6" s="246"/>
      <c r="W6" s="266">
        <f>$O$12</f>
        <v>0</v>
      </c>
      <c r="X6" s="245"/>
      <c r="Y6" s="246"/>
    </row>
    <row r="7" spans="1:25" ht="30.75" thickBot="1">
      <c r="A7" s="114"/>
      <c r="B7" s="221"/>
      <c r="C7" s="12" t="s">
        <v>27</v>
      </c>
      <c r="D7" s="13" t="s">
        <v>28</v>
      </c>
      <c r="E7" s="14" t="s">
        <v>29</v>
      </c>
      <c r="F7" s="12" t="s">
        <v>27</v>
      </c>
      <c r="G7" s="13" t="s">
        <v>28</v>
      </c>
      <c r="H7" s="14" t="s">
        <v>29</v>
      </c>
      <c r="I7" s="12" t="s">
        <v>27</v>
      </c>
      <c r="J7" s="13" t="s">
        <v>28</v>
      </c>
      <c r="K7" s="14" t="s">
        <v>29</v>
      </c>
      <c r="L7" s="12" t="s">
        <v>27</v>
      </c>
      <c r="M7" s="13" t="s">
        <v>28</v>
      </c>
      <c r="N7" s="14" t="s">
        <v>29</v>
      </c>
      <c r="O7" s="12" t="s">
        <v>27</v>
      </c>
      <c r="P7" s="13" t="s">
        <v>28</v>
      </c>
      <c r="Q7" s="14" t="s">
        <v>29</v>
      </c>
      <c r="S7" s="247"/>
      <c r="T7" s="248"/>
      <c r="U7" s="249"/>
      <c r="W7" s="247"/>
      <c r="X7" s="248"/>
      <c r="Y7" s="249"/>
    </row>
    <row r="8" spans="1:21" ht="15">
      <c r="A8" s="114"/>
      <c r="B8" s="21" t="s">
        <v>3</v>
      </c>
      <c r="C8" s="15">
        <f>D8+E8</f>
        <v>0</v>
      </c>
      <c r="D8" s="25"/>
      <c r="E8" s="26"/>
      <c r="F8" s="15">
        <f>G8+H8</f>
        <v>0</v>
      </c>
      <c r="G8" s="25"/>
      <c r="H8" s="26"/>
      <c r="I8" s="15">
        <f>J8+K8</f>
        <v>0</v>
      </c>
      <c r="J8" s="16"/>
      <c r="K8" s="23"/>
      <c r="L8" s="15">
        <f>M8+N8</f>
        <v>0</v>
      </c>
      <c r="M8" s="16"/>
      <c r="N8" s="23"/>
      <c r="O8" s="15">
        <f>+P8+Q8</f>
        <v>0</v>
      </c>
      <c r="P8" s="17">
        <f aca="true" t="shared" si="0" ref="P8:Q10">+D8+G8+J8+M8</f>
        <v>0</v>
      </c>
      <c r="Q8" s="18">
        <f t="shared" si="0"/>
        <v>0</v>
      </c>
      <c r="S8" s="50"/>
      <c r="T8" s="50"/>
      <c r="U8" s="50"/>
    </row>
    <row r="9" spans="2:33" ht="15">
      <c r="B9" s="21" t="s">
        <v>4</v>
      </c>
      <c r="C9" s="15">
        <f>D9+E9</f>
        <v>0</v>
      </c>
      <c r="D9" s="25"/>
      <c r="E9" s="26"/>
      <c r="F9" s="15">
        <f>G9+H9</f>
        <v>0</v>
      </c>
      <c r="G9" s="25"/>
      <c r="H9" s="26"/>
      <c r="I9" s="15">
        <f>J9+K9</f>
        <v>0</v>
      </c>
      <c r="J9" s="16"/>
      <c r="K9" s="23"/>
      <c r="L9" s="15">
        <f>M9+N9</f>
        <v>0</v>
      </c>
      <c r="M9" s="16"/>
      <c r="N9" s="23"/>
      <c r="O9" s="15">
        <f>+P9+Q9</f>
        <v>0</v>
      </c>
      <c r="P9" s="17">
        <f t="shared" si="0"/>
        <v>0</v>
      </c>
      <c r="Q9" s="18">
        <f t="shared" si="0"/>
        <v>0</v>
      </c>
      <c r="S9" s="250" t="s">
        <v>68</v>
      </c>
      <c r="T9" s="250"/>
      <c r="U9" s="250"/>
      <c r="W9" s="250" t="s">
        <v>69</v>
      </c>
      <c r="X9" s="250"/>
      <c r="Y9" s="250"/>
      <c r="AA9" s="250" t="s">
        <v>70</v>
      </c>
      <c r="AB9" s="250"/>
      <c r="AC9" s="250"/>
      <c r="AE9" s="250" t="s">
        <v>71</v>
      </c>
      <c r="AF9" s="250"/>
      <c r="AG9" s="250"/>
    </row>
    <row r="10" spans="2:33" ht="15.75" thickBot="1">
      <c r="B10" s="22" t="s">
        <v>5</v>
      </c>
      <c r="C10" s="19">
        <f>D10+E10</f>
        <v>0</v>
      </c>
      <c r="D10" s="27"/>
      <c r="E10" s="28"/>
      <c r="F10" s="19">
        <f>G10+H10</f>
        <v>0</v>
      </c>
      <c r="G10" s="27"/>
      <c r="H10" s="28"/>
      <c r="I10" s="19">
        <f>J10+K10</f>
        <v>0</v>
      </c>
      <c r="J10" s="20"/>
      <c r="K10" s="24"/>
      <c r="L10" s="19">
        <f>M10+N10</f>
        <v>0</v>
      </c>
      <c r="M10" s="20"/>
      <c r="N10" s="24"/>
      <c r="O10" s="19">
        <f>+P10+Q10</f>
        <v>0</v>
      </c>
      <c r="P10" s="17">
        <f t="shared" si="0"/>
        <v>0</v>
      </c>
      <c r="Q10" s="18">
        <f t="shared" si="0"/>
        <v>0</v>
      </c>
      <c r="S10" s="250"/>
      <c r="T10" s="250"/>
      <c r="U10" s="250"/>
      <c r="W10" s="250"/>
      <c r="X10" s="250"/>
      <c r="Y10" s="250"/>
      <c r="AA10" s="250"/>
      <c r="AB10" s="250"/>
      <c r="AC10" s="250"/>
      <c r="AE10" s="250"/>
      <c r="AF10" s="250"/>
      <c r="AG10" s="250"/>
    </row>
    <row r="11" spans="3:33" ht="15.75" thickBot="1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S11" s="250"/>
      <c r="T11" s="250"/>
      <c r="U11" s="250"/>
      <c r="W11" s="250"/>
      <c r="X11" s="250"/>
      <c r="Y11" s="250"/>
      <c r="AA11" s="250"/>
      <c r="AB11" s="250"/>
      <c r="AC11" s="250"/>
      <c r="AE11" s="250"/>
      <c r="AF11" s="250"/>
      <c r="AG11" s="250"/>
    </row>
    <row r="12" spans="2:33" ht="16.5" thickBot="1">
      <c r="B12" s="10" t="s">
        <v>30</v>
      </c>
      <c r="C12" s="108">
        <f aca="true" t="shared" si="1" ref="C12:Q12">SUM(C8:C10)</f>
        <v>0</v>
      </c>
      <c r="D12" s="109">
        <f t="shared" si="1"/>
        <v>0</v>
      </c>
      <c r="E12" s="110">
        <f t="shared" si="1"/>
        <v>0</v>
      </c>
      <c r="F12" s="108">
        <f t="shared" si="1"/>
        <v>0</v>
      </c>
      <c r="G12" s="109">
        <f t="shared" si="1"/>
        <v>0</v>
      </c>
      <c r="H12" s="110">
        <f t="shared" si="1"/>
        <v>0</v>
      </c>
      <c r="I12" s="108">
        <f>SUM(I8:I10)</f>
        <v>0</v>
      </c>
      <c r="J12" s="109">
        <f t="shared" si="1"/>
        <v>0</v>
      </c>
      <c r="K12" s="109">
        <f t="shared" si="1"/>
        <v>0</v>
      </c>
      <c r="L12" s="108">
        <f t="shared" si="1"/>
        <v>0</v>
      </c>
      <c r="M12" s="109">
        <f t="shared" si="1"/>
        <v>0</v>
      </c>
      <c r="N12" s="110">
        <f t="shared" si="1"/>
        <v>0</v>
      </c>
      <c r="O12" s="111">
        <f t="shared" si="1"/>
        <v>0</v>
      </c>
      <c r="P12" s="112">
        <f t="shared" si="1"/>
        <v>0</v>
      </c>
      <c r="Q12" s="113">
        <f t="shared" si="1"/>
        <v>0</v>
      </c>
      <c r="S12" s="244">
        <f>C12</f>
        <v>0</v>
      </c>
      <c r="T12" s="245"/>
      <c r="U12" s="246"/>
      <c r="W12" s="266">
        <f>$F$12</f>
        <v>0</v>
      </c>
      <c r="X12" s="245"/>
      <c r="Y12" s="246"/>
      <c r="AA12" s="266">
        <f>$I$12</f>
        <v>0</v>
      </c>
      <c r="AB12" s="245"/>
      <c r="AC12" s="246"/>
      <c r="AE12" s="266">
        <f>$L$12</f>
        <v>0</v>
      </c>
      <c r="AF12" s="245"/>
      <c r="AG12" s="246"/>
    </row>
    <row r="13" spans="19:33" ht="15.75" thickBot="1">
      <c r="S13" s="247"/>
      <c r="T13" s="248"/>
      <c r="U13" s="249"/>
      <c r="W13" s="247"/>
      <c r="X13" s="248"/>
      <c r="Y13" s="249"/>
      <c r="AA13" s="247"/>
      <c r="AB13" s="248"/>
      <c r="AC13" s="249"/>
      <c r="AE13" s="247"/>
      <c r="AF13" s="248"/>
      <c r="AG13" s="249"/>
    </row>
    <row r="14" ht="15.75" thickBot="1"/>
    <row r="15" spans="2:17" ht="36" customHeight="1" thickBot="1">
      <c r="B15" s="263" t="str">
        <f>IF(O12&gt;=S6,"EL APORTE TOTAL DE LAS PYMES CUMPLE CON LO SOLICTADO EN LAS BASES","EL APORTE TOTAL DE LAS PYMES NO CUMPLE CON LO SOLICTADO EN LAS BASES, ES NECESARIO AUMENTAR EL APORTE")</f>
        <v>EL APORTE TOTAL DE LAS PYMES CUMPLE CON LO SOLICTADO EN LAS BASES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5"/>
    </row>
    <row r="16" ht="15" customHeight="1" thickBot="1"/>
    <row r="17" spans="2:17" ht="36" customHeight="1" thickBot="1">
      <c r="B17" s="263" t="str">
        <f>IF(O12&gt;=S6,"SE SOLICITA RESPALDAR ESTOS APORTES CON CARTAS DE COMPROMISO, UNA POR CADA PYME","ES NECESARIO AUMENTAR LOS APORTES DE LAS PYMES")</f>
        <v>SE SOLICITA RESPALDAR ESTOS APORTES CON CARTAS DE COMPROMISO, UNA POR CADA PYME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5"/>
    </row>
    <row r="18" ht="15" customHeight="1"/>
    <row r="19" ht="15.75" customHeight="1"/>
  </sheetData>
  <sheetProtection/>
  <mergeCells count="21">
    <mergeCell ref="AA9:AC11"/>
    <mergeCell ref="AA12:AC13"/>
    <mergeCell ref="AE9:AG11"/>
    <mergeCell ref="AE12:AG13"/>
    <mergeCell ref="S3:U5"/>
    <mergeCell ref="S6:U7"/>
    <mergeCell ref="S9:U11"/>
    <mergeCell ref="S12:U13"/>
    <mergeCell ref="W9:Y11"/>
    <mergeCell ref="B15:Q15"/>
    <mergeCell ref="B17:Q17"/>
    <mergeCell ref="W3:Y5"/>
    <mergeCell ref="W6:Y7"/>
    <mergeCell ref="W12:Y13"/>
    <mergeCell ref="B2:Q3"/>
    <mergeCell ref="B5:B7"/>
    <mergeCell ref="C5:E6"/>
    <mergeCell ref="F5:H6"/>
    <mergeCell ref="I5:K6"/>
    <mergeCell ref="L5:N6"/>
    <mergeCell ref="O5:Q6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6" display="IR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De la Fuente Vega</dc:creator>
  <cp:keywords/>
  <dc:description/>
  <cp:lastModifiedBy>Yessica</cp:lastModifiedBy>
  <dcterms:created xsi:type="dcterms:W3CDTF">2018-05-08T13:00:42Z</dcterms:created>
  <dcterms:modified xsi:type="dcterms:W3CDTF">2018-07-06T16:54:10Z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